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ura Rosenthal\"/>
    </mc:Choice>
  </mc:AlternateContent>
  <xr:revisionPtr revIDLastSave="0" documentId="8_{00B287DC-A63D-4B68-93ED-416EC338289A}" xr6:coauthVersionLast="47" xr6:coauthVersionMax="47" xr10:uidLastSave="{00000000-0000-0000-0000-000000000000}"/>
  <bookViews>
    <workbookView xWindow="-110" yWindow="-110" windowWidth="19420" windowHeight="10420" activeTab="1" xr2:uid="{FDF1D03E-CEDA-48F6-AB7F-15418D127093}"/>
  </bookViews>
  <sheets>
    <sheet name="Example 2022" sheetId="2" r:id="rId1"/>
    <sheet name="Example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3" l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F80" i="3"/>
  <c r="G80" i="3" s="1"/>
  <c r="I79" i="3"/>
  <c r="J79" i="3" s="1"/>
  <c r="I78" i="3"/>
  <c r="J78" i="3" s="1"/>
  <c r="I77" i="3"/>
  <c r="J77" i="3" s="1"/>
  <c r="I76" i="3"/>
  <c r="J76" i="3" s="1"/>
  <c r="F76" i="3"/>
  <c r="G76" i="3" s="1"/>
  <c r="I75" i="3"/>
  <c r="J75" i="3" s="1"/>
  <c r="I74" i="3"/>
  <c r="J74" i="3" s="1"/>
  <c r="I73" i="3"/>
  <c r="J73" i="3" s="1"/>
  <c r="I72" i="3"/>
  <c r="J72" i="3" s="1"/>
  <c r="F72" i="3"/>
  <c r="G72" i="3" s="1"/>
  <c r="I71" i="3"/>
  <c r="J71" i="3" s="1"/>
  <c r="I70" i="3"/>
  <c r="J70" i="3" s="1"/>
  <c r="I69" i="3"/>
  <c r="J69" i="3" s="1"/>
  <c r="I68" i="3"/>
  <c r="J68" i="3" s="1"/>
  <c r="F68" i="3"/>
  <c r="G68" i="3" s="1"/>
  <c r="I67" i="3"/>
  <c r="J67" i="3" s="1"/>
  <c r="I66" i="3"/>
  <c r="J66" i="3" s="1"/>
  <c r="I65" i="3"/>
  <c r="J65" i="3" s="1"/>
  <c r="I64" i="3"/>
  <c r="J64" i="3" s="1"/>
  <c r="F64" i="3"/>
  <c r="G64" i="3" s="1"/>
  <c r="I63" i="3"/>
  <c r="J63" i="3" s="1"/>
  <c r="I62" i="3"/>
  <c r="J62" i="3" s="1"/>
  <c r="I61" i="3"/>
  <c r="J61" i="3" s="1"/>
  <c r="J60" i="3"/>
  <c r="I60" i="3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F48" i="3"/>
  <c r="G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F40" i="3"/>
  <c r="G40" i="3" s="1"/>
  <c r="L39" i="3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I39" i="3"/>
  <c r="J39" i="3" s="1"/>
  <c r="I38" i="3"/>
  <c r="J38" i="3" s="1"/>
  <c r="D27" i="3"/>
  <c r="D26" i="3"/>
  <c r="F61" i="3" s="1"/>
  <c r="G61" i="3" s="1"/>
  <c r="I38" i="2"/>
  <c r="I39" i="2"/>
  <c r="I40" i="2"/>
  <c r="J40" i="2" s="1"/>
  <c r="I41" i="2"/>
  <c r="I42" i="2"/>
  <c r="I43" i="2"/>
  <c r="I44" i="2"/>
  <c r="I45" i="2"/>
  <c r="I46" i="2"/>
  <c r="I47" i="2"/>
  <c r="I48" i="2"/>
  <c r="J48" i="2" s="1"/>
  <c r="I49" i="2"/>
  <c r="I50" i="2"/>
  <c r="I51" i="2"/>
  <c r="I52" i="2"/>
  <c r="I53" i="2"/>
  <c r="I54" i="2"/>
  <c r="I55" i="2"/>
  <c r="I56" i="2"/>
  <c r="J56" i="2" s="1"/>
  <c r="I57" i="2"/>
  <c r="I58" i="2"/>
  <c r="I59" i="2"/>
  <c r="I60" i="2"/>
  <c r="I61" i="2"/>
  <c r="I62" i="2"/>
  <c r="I63" i="2"/>
  <c r="I64" i="2"/>
  <c r="J64" i="2" s="1"/>
  <c r="I65" i="2"/>
  <c r="I66" i="2"/>
  <c r="I67" i="2"/>
  <c r="I68" i="2"/>
  <c r="I69" i="2"/>
  <c r="I70" i="2"/>
  <c r="I71" i="2"/>
  <c r="I72" i="2"/>
  <c r="J72" i="2" s="1"/>
  <c r="I73" i="2"/>
  <c r="I74" i="2"/>
  <c r="I75" i="2"/>
  <c r="I76" i="2"/>
  <c r="I77" i="2"/>
  <c r="I78" i="2"/>
  <c r="I79" i="2"/>
  <c r="I80" i="2"/>
  <c r="J80" i="2" s="1"/>
  <c r="I81" i="2"/>
  <c r="I82" i="2"/>
  <c r="I83" i="2"/>
  <c r="I84" i="2"/>
  <c r="I85" i="2"/>
  <c r="I86" i="2"/>
  <c r="J86" i="2" s="1"/>
  <c r="I87" i="2"/>
  <c r="J87" i="2" s="1"/>
  <c r="I88" i="2"/>
  <c r="J88" i="2" s="1"/>
  <c r="E91" i="2"/>
  <c r="J85" i="2"/>
  <c r="J84" i="2"/>
  <c r="J83" i="2"/>
  <c r="J82" i="2"/>
  <c r="J81" i="2"/>
  <c r="J79" i="2"/>
  <c r="J78" i="2"/>
  <c r="J77" i="2"/>
  <c r="J76" i="2"/>
  <c r="J75" i="2"/>
  <c r="J74" i="2"/>
  <c r="J73" i="2"/>
  <c r="J71" i="2"/>
  <c r="J70" i="2"/>
  <c r="J69" i="2"/>
  <c r="J68" i="2"/>
  <c r="J67" i="2"/>
  <c r="J66" i="2"/>
  <c r="J65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7" i="2"/>
  <c r="J46" i="2"/>
  <c r="J45" i="2"/>
  <c r="J44" i="2"/>
  <c r="J43" i="2"/>
  <c r="J42" i="2"/>
  <c r="J41" i="2"/>
  <c r="L39" i="2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J39" i="2"/>
  <c r="J38" i="2"/>
  <c r="D27" i="2"/>
  <c r="D26" i="2"/>
  <c r="K80" i="3" l="1"/>
  <c r="M80" i="3" s="1"/>
  <c r="N80" i="3" s="1"/>
  <c r="K76" i="3"/>
  <c r="K40" i="3"/>
  <c r="K64" i="3"/>
  <c r="M64" i="3" s="1"/>
  <c r="N64" i="3" s="1"/>
  <c r="K61" i="3"/>
  <c r="K72" i="3"/>
  <c r="M72" i="3" s="1"/>
  <c r="N72" i="3" s="1"/>
  <c r="M76" i="3"/>
  <c r="N76" i="3" s="1"/>
  <c r="M40" i="3"/>
  <c r="N40" i="3" s="1"/>
  <c r="M61" i="3"/>
  <c r="N61" i="3" s="1"/>
  <c r="L88" i="3"/>
  <c r="L91" i="3"/>
  <c r="K48" i="3"/>
  <c r="K68" i="3"/>
  <c r="F54" i="3"/>
  <c r="G54" i="3" s="1"/>
  <c r="K54" i="3" s="1"/>
  <c r="F42" i="3"/>
  <c r="G42" i="3" s="1"/>
  <c r="K42" i="3" s="1"/>
  <c r="F50" i="3"/>
  <c r="G50" i="3" s="1"/>
  <c r="K50" i="3" s="1"/>
  <c r="F65" i="3"/>
  <c r="G65" i="3" s="1"/>
  <c r="K65" i="3" s="1"/>
  <c r="F69" i="3"/>
  <c r="G69" i="3" s="1"/>
  <c r="K69" i="3" s="1"/>
  <c r="F73" i="3"/>
  <c r="G73" i="3" s="1"/>
  <c r="K73" i="3" s="1"/>
  <c r="F77" i="3"/>
  <c r="G77" i="3" s="1"/>
  <c r="K77" i="3" s="1"/>
  <c r="F81" i="3"/>
  <c r="G81" i="3" s="1"/>
  <c r="K81" i="3" s="1"/>
  <c r="F85" i="3"/>
  <c r="G85" i="3" s="1"/>
  <c r="K85" i="3" s="1"/>
  <c r="F46" i="3"/>
  <c r="G46" i="3" s="1"/>
  <c r="K46" i="3" s="1"/>
  <c r="F67" i="3"/>
  <c r="G67" i="3" s="1"/>
  <c r="K67" i="3" s="1"/>
  <c r="F75" i="3"/>
  <c r="G75" i="3" s="1"/>
  <c r="K75" i="3" s="1"/>
  <c r="F41" i="3"/>
  <c r="G41" i="3" s="1"/>
  <c r="K41" i="3" s="1"/>
  <c r="F49" i="3"/>
  <c r="G49" i="3" s="1"/>
  <c r="K49" i="3" s="1"/>
  <c r="F56" i="3"/>
  <c r="G56" i="3" s="1"/>
  <c r="K56" i="3" s="1"/>
  <c r="F60" i="3"/>
  <c r="G60" i="3" s="1"/>
  <c r="K60" i="3" s="1"/>
  <c r="F84" i="3"/>
  <c r="G84" i="3" s="1"/>
  <c r="K84" i="3" s="1"/>
  <c r="F88" i="3"/>
  <c r="G88" i="3" s="1"/>
  <c r="K88" i="3" s="1"/>
  <c r="F39" i="3"/>
  <c r="G39" i="3" s="1"/>
  <c r="K39" i="3" s="1"/>
  <c r="F47" i="3"/>
  <c r="G47" i="3" s="1"/>
  <c r="K47" i="3" s="1"/>
  <c r="F55" i="3"/>
  <c r="G55" i="3" s="1"/>
  <c r="K55" i="3" s="1"/>
  <c r="F59" i="3"/>
  <c r="G59" i="3" s="1"/>
  <c r="K59" i="3" s="1"/>
  <c r="F71" i="3"/>
  <c r="G71" i="3" s="1"/>
  <c r="K71" i="3" s="1"/>
  <c r="F79" i="3"/>
  <c r="G79" i="3" s="1"/>
  <c r="K79" i="3" s="1"/>
  <c r="F83" i="3"/>
  <c r="G83" i="3" s="1"/>
  <c r="K83" i="3" s="1"/>
  <c r="F87" i="3"/>
  <c r="G87" i="3" s="1"/>
  <c r="K87" i="3" s="1"/>
  <c r="F38" i="3"/>
  <c r="G38" i="3" s="1"/>
  <c r="F45" i="3"/>
  <c r="G45" i="3" s="1"/>
  <c r="K45" i="3" s="1"/>
  <c r="F53" i="3"/>
  <c r="G53" i="3" s="1"/>
  <c r="K53" i="3" s="1"/>
  <c r="F58" i="3"/>
  <c r="G58" i="3" s="1"/>
  <c r="K58" i="3" s="1"/>
  <c r="F52" i="3"/>
  <c r="G52" i="3" s="1"/>
  <c r="K52" i="3" s="1"/>
  <c r="F62" i="3"/>
  <c r="G62" i="3" s="1"/>
  <c r="K62" i="3" s="1"/>
  <c r="F66" i="3"/>
  <c r="G66" i="3" s="1"/>
  <c r="K66" i="3" s="1"/>
  <c r="F70" i="3"/>
  <c r="G70" i="3" s="1"/>
  <c r="K70" i="3" s="1"/>
  <c r="F74" i="3"/>
  <c r="G74" i="3" s="1"/>
  <c r="K74" i="3" s="1"/>
  <c r="F78" i="3"/>
  <c r="G78" i="3" s="1"/>
  <c r="K78" i="3" s="1"/>
  <c r="F82" i="3"/>
  <c r="G82" i="3" s="1"/>
  <c r="K82" i="3" s="1"/>
  <c r="F86" i="3"/>
  <c r="G86" i="3" s="1"/>
  <c r="K86" i="3" s="1"/>
  <c r="F63" i="3"/>
  <c r="G63" i="3" s="1"/>
  <c r="K63" i="3" s="1"/>
  <c r="F44" i="3"/>
  <c r="G44" i="3" s="1"/>
  <c r="K44" i="3" s="1"/>
  <c r="F43" i="3"/>
  <c r="G43" i="3" s="1"/>
  <c r="K43" i="3" s="1"/>
  <c r="F51" i="3"/>
  <c r="G51" i="3" s="1"/>
  <c r="K51" i="3" s="1"/>
  <c r="F57" i="3"/>
  <c r="G57" i="3" s="1"/>
  <c r="K57" i="3" s="1"/>
  <c r="F38" i="2"/>
  <c r="G38" i="2" s="1"/>
  <c r="F88" i="2"/>
  <c r="G88" i="2" s="1"/>
  <c r="K88" i="2" s="1"/>
  <c r="F87" i="2"/>
  <c r="G87" i="2" s="1"/>
  <c r="K87" i="2" s="1"/>
  <c r="F86" i="2"/>
  <c r="G86" i="2" s="1"/>
  <c r="K86" i="2" s="1"/>
  <c r="F85" i="2"/>
  <c r="G85" i="2" s="1"/>
  <c r="K85" i="2" s="1"/>
  <c r="F84" i="2"/>
  <c r="G84" i="2" s="1"/>
  <c r="K84" i="2" s="1"/>
  <c r="F83" i="2"/>
  <c r="G83" i="2" s="1"/>
  <c r="K83" i="2" s="1"/>
  <c r="F82" i="2"/>
  <c r="G82" i="2" s="1"/>
  <c r="K82" i="2" s="1"/>
  <c r="F81" i="2"/>
  <c r="G81" i="2" s="1"/>
  <c r="K81" i="2" s="1"/>
  <c r="F80" i="2"/>
  <c r="G80" i="2" s="1"/>
  <c r="K80" i="2" s="1"/>
  <c r="F79" i="2"/>
  <c r="G79" i="2" s="1"/>
  <c r="K79" i="2" s="1"/>
  <c r="F78" i="2"/>
  <c r="G78" i="2" s="1"/>
  <c r="K78" i="2" s="1"/>
  <c r="F77" i="2"/>
  <c r="G77" i="2" s="1"/>
  <c r="K77" i="2" s="1"/>
  <c r="F76" i="2"/>
  <c r="G76" i="2" s="1"/>
  <c r="K76" i="2" s="1"/>
  <c r="F75" i="2"/>
  <c r="G75" i="2" s="1"/>
  <c r="K75" i="2" s="1"/>
  <c r="F74" i="2"/>
  <c r="G74" i="2" s="1"/>
  <c r="K74" i="2" s="1"/>
  <c r="F73" i="2"/>
  <c r="G73" i="2" s="1"/>
  <c r="K73" i="2" s="1"/>
  <c r="F72" i="2"/>
  <c r="G72" i="2" s="1"/>
  <c r="K72" i="2" s="1"/>
  <c r="F71" i="2"/>
  <c r="G71" i="2" s="1"/>
  <c r="K71" i="2" s="1"/>
  <c r="F70" i="2"/>
  <c r="G70" i="2" s="1"/>
  <c r="K70" i="2" s="1"/>
  <c r="F69" i="2"/>
  <c r="G69" i="2" s="1"/>
  <c r="K69" i="2" s="1"/>
  <c r="F68" i="2"/>
  <c r="G68" i="2" s="1"/>
  <c r="K68" i="2" s="1"/>
  <c r="F67" i="2"/>
  <c r="G67" i="2" s="1"/>
  <c r="K67" i="2" s="1"/>
  <c r="F66" i="2"/>
  <c r="G66" i="2" s="1"/>
  <c r="K66" i="2" s="1"/>
  <c r="F65" i="2"/>
  <c r="G65" i="2" s="1"/>
  <c r="K65" i="2" s="1"/>
  <c r="F64" i="2"/>
  <c r="G64" i="2" s="1"/>
  <c r="K64" i="2" s="1"/>
  <c r="F63" i="2"/>
  <c r="G63" i="2" s="1"/>
  <c r="K63" i="2" s="1"/>
  <c r="F62" i="2"/>
  <c r="G62" i="2" s="1"/>
  <c r="K62" i="2" s="1"/>
  <c r="F61" i="2"/>
  <c r="G61" i="2" s="1"/>
  <c r="K61" i="2" s="1"/>
  <c r="F60" i="2"/>
  <c r="G60" i="2" s="1"/>
  <c r="K60" i="2" s="1"/>
  <c r="F59" i="2"/>
  <c r="G59" i="2" s="1"/>
  <c r="K59" i="2" s="1"/>
  <c r="F58" i="2"/>
  <c r="G58" i="2" s="1"/>
  <c r="K58" i="2" s="1"/>
  <c r="F57" i="2"/>
  <c r="G57" i="2" s="1"/>
  <c r="K57" i="2" s="1"/>
  <c r="F56" i="2"/>
  <c r="G56" i="2" s="1"/>
  <c r="K56" i="2" s="1"/>
  <c r="F55" i="2"/>
  <c r="G55" i="2" s="1"/>
  <c r="K55" i="2" s="1"/>
  <c r="F54" i="2"/>
  <c r="G54" i="2" s="1"/>
  <c r="K54" i="2" s="1"/>
  <c r="F53" i="2"/>
  <c r="G53" i="2" s="1"/>
  <c r="K53" i="2" s="1"/>
  <c r="F52" i="2"/>
  <c r="G52" i="2" s="1"/>
  <c r="K52" i="2" s="1"/>
  <c r="F51" i="2"/>
  <c r="G51" i="2" s="1"/>
  <c r="K51" i="2" s="1"/>
  <c r="F50" i="2"/>
  <c r="G50" i="2" s="1"/>
  <c r="K50" i="2" s="1"/>
  <c r="F49" i="2"/>
  <c r="G49" i="2" s="1"/>
  <c r="K49" i="2" s="1"/>
  <c r="F48" i="2"/>
  <c r="G48" i="2" s="1"/>
  <c r="K48" i="2" s="1"/>
  <c r="F47" i="2"/>
  <c r="G47" i="2" s="1"/>
  <c r="K47" i="2" s="1"/>
  <c r="F46" i="2"/>
  <c r="G46" i="2" s="1"/>
  <c r="K46" i="2" s="1"/>
  <c r="F45" i="2"/>
  <c r="G45" i="2" s="1"/>
  <c r="K45" i="2" s="1"/>
  <c r="F44" i="2"/>
  <c r="G44" i="2" s="1"/>
  <c r="K44" i="2" s="1"/>
  <c r="F43" i="2"/>
  <c r="G43" i="2" s="1"/>
  <c r="K43" i="2" s="1"/>
  <c r="F42" i="2"/>
  <c r="G42" i="2" s="1"/>
  <c r="K42" i="2" s="1"/>
  <c r="F41" i="2"/>
  <c r="G41" i="2" s="1"/>
  <c r="K41" i="2" s="1"/>
  <c r="F40" i="2"/>
  <c r="G40" i="2" s="1"/>
  <c r="K40" i="2" s="1"/>
  <c r="F39" i="2"/>
  <c r="G39" i="2" s="1"/>
  <c r="K39" i="2" s="1"/>
  <c r="L88" i="2"/>
  <c r="L91" i="2"/>
  <c r="M66" i="3" l="1"/>
  <c r="N66" i="3" s="1"/>
  <c r="M81" i="3"/>
  <c r="N81" i="3" s="1"/>
  <c r="M63" i="3"/>
  <c r="N63" i="3" s="1"/>
  <c r="M52" i="3"/>
  <c r="N52" i="3" s="1"/>
  <c r="M71" i="3"/>
  <c r="N71" i="3" s="1"/>
  <c r="M56" i="3"/>
  <c r="N56" i="3" s="1"/>
  <c r="M77" i="3"/>
  <c r="N77" i="3" s="1"/>
  <c r="M48" i="3"/>
  <c r="N48" i="3" s="1"/>
  <c r="M86" i="3"/>
  <c r="N86" i="3" s="1"/>
  <c r="M58" i="3"/>
  <c r="N58" i="3" s="1"/>
  <c r="M59" i="3"/>
  <c r="N59" i="3" s="1"/>
  <c r="M49" i="3"/>
  <c r="N49" i="3" s="1"/>
  <c r="M73" i="3"/>
  <c r="N73" i="3" s="1"/>
  <c r="M79" i="3"/>
  <c r="N79" i="3" s="1"/>
  <c r="M69" i="3"/>
  <c r="N69" i="3" s="1"/>
  <c r="M62" i="3"/>
  <c r="N62" i="3" s="1"/>
  <c r="M55" i="3"/>
  <c r="N55" i="3" s="1"/>
  <c r="M47" i="3"/>
  <c r="N47" i="3" s="1"/>
  <c r="M75" i="3"/>
  <c r="N75" i="3" s="1"/>
  <c r="M65" i="3"/>
  <c r="N65" i="3" s="1"/>
  <c r="M43" i="3"/>
  <c r="N43" i="3" s="1"/>
  <c r="M44" i="3"/>
  <c r="N44" i="3" s="1"/>
  <c r="M68" i="3"/>
  <c r="N68" i="3" s="1"/>
  <c r="M82" i="3"/>
  <c r="N82" i="3"/>
  <c r="M53" i="3"/>
  <c r="N53" i="3" s="1"/>
  <c r="M41" i="3"/>
  <c r="N41" i="3" s="1"/>
  <c r="M78" i="3"/>
  <c r="N78" i="3" s="1"/>
  <c r="M45" i="3"/>
  <c r="N45" i="3" s="1"/>
  <c r="M57" i="3"/>
  <c r="N57" i="3" s="1"/>
  <c r="M74" i="3"/>
  <c r="N74" i="3" s="1"/>
  <c r="G91" i="3"/>
  <c r="K38" i="3"/>
  <c r="M39" i="3"/>
  <c r="N39" i="3" s="1"/>
  <c r="M67" i="3"/>
  <c r="N67" i="3" s="1"/>
  <c r="M50" i="3"/>
  <c r="N50" i="3" s="1"/>
  <c r="M60" i="3"/>
  <c r="N60" i="3" s="1"/>
  <c r="M51" i="3"/>
  <c r="N51" i="3"/>
  <c r="M70" i="3"/>
  <c r="N70" i="3" s="1"/>
  <c r="M87" i="3"/>
  <c r="N87" i="3"/>
  <c r="M88" i="3"/>
  <c r="N88" i="3" s="1"/>
  <c r="M46" i="3"/>
  <c r="N46" i="3" s="1"/>
  <c r="M42" i="3"/>
  <c r="N42" i="3" s="1"/>
  <c r="M83" i="3"/>
  <c r="N83" i="3"/>
  <c r="M84" i="3"/>
  <c r="N84" i="3" s="1"/>
  <c r="M85" i="3"/>
  <c r="N85" i="3"/>
  <c r="M54" i="3"/>
  <c r="N54" i="3" s="1"/>
  <c r="M42" i="2"/>
  <c r="N42" i="2" s="1"/>
  <c r="M58" i="2"/>
  <c r="N58" i="2" s="1"/>
  <c r="M66" i="2"/>
  <c r="N66" i="2" s="1"/>
  <c r="M74" i="2"/>
  <c r="N74" i="2" s="1"/>
  <c r="M82" i="2"/>
  <c r="N82" i="2" s="1"/>
  <c r="M43" i="2"/>
  <c r="N43" i="2" s="1"/>
  <c r="M51" i="2"/>
  <c r="N51" i="2" s="1"/>
  <c r="M59" i="2"/>
  <c r="N59" i="2" s="1"/>
  <c r="M67" i="2"/>
  <c r="N67" i="2" s="1"/>
  <c r="M75" i="2"/>
  <c r="N75" i="2" s="1"/>
  <c r="M83" i="2"/>
  <c r="N83" i="2" s="1"/>
  <c r="M50" i="2"/>
  <c r="N50" i="2" s="1"/>
  <c r="M68" i="2"/>
  <c r="N68" i="2" s="1"/>
  <c r="M53" i="2"/>
  <c r="N53" i="2" s="1"/>
  <c r="M77" i="2"/>
  <c r="N77" i="2" s="1"/>
  <c r="M46" i="2"/>
  <c r="N46" i="2" s="1"/>
  <c r="M54" i="2"/>
  <c r="N54" i="2" s="1"/>
  <c r="M62" i="2"/>
  <c r="N62" i="2" s="1"/>
  <c r="M70" i="2"/>
  <c r="N70" i="2" s="1"/>
  <c r="M78" i="2"/>
  <c r="N78" i="2" s="1"/>
  <c r="M86" i="2"/>
  <c r="N86" i="2" s="1"/>
  <c r="M60" i="2"/>
  <c r="N60" i="2" s="1"/>
  <c r="M45" i="2"/>
  <c r="N45" i="2" s="1"/>
  <c r="M85" i="2"/>
  <c r="N85" i="2" s="1"/>
  <c r="M39" i="2"/>
  <c r="N39" i="2" s="1"/>
  <c r="M47" i="2"/>
  <c r="N47" i="2" s="1"/>
  <c r="M55" i="2"/>
  <c r="N55" i="2" s="1"/>
  <c r="M63" i="2"/>
  <c r="N63" i="2" s="1"/>
  <c r="M71" i="2"/>
  <c r="N71" i="2" s="1"/>
  <c r="M79" i="2"/>
  <c r="N79" i="2" s="1"/>
  <c r="M87" i="2"/>
  <c r="N87" i="2" s="1"/>
  <c r="M44" i="2"/>
  <c r="N44" i="2" s="1"/>
  <c r="M84" i="2"/>
  <c r="N84" i="2" s="1"/>
  <c r="M61" i="2"/>
  <c r="N61" i="2" s="1"/>
  <c r="M40" i="2"/>
  <c r="N40" i="2" s="1"/>
  <c r="M48" i="2"/>
  <c r="N48" i="2" s="1"/>
  <c r="M56" i="2"/>
  <c r="N56" i="2" s="1"/>
  <c r="M64" i="2"/>
  <c r="N64" i="2" s="1"/>
  <c r="M72" i="2"/>
  <c r="N72" i="2" s="1"/>
  <c r="M80" i="2"/>
  <c r="N80" i="2" s="1"/>
  <c r="M88" i="2"/>
  <c r="N88" i="2" s="1"/>
  <c r="M52" i="2"/>
  <c r="N52" i="2" s="1"/>
  <c r="M76" i="2"/>
  <c r="N76" i="2" s="1"/>
  <c r="M69" i="2"/>
  <c r="N69" i="2" s="1"/>
  <c r="M41" i="2"/>
  <c r="N41" i="2" s="1"/>
  <c r="M49" i="2"/>
  <c r="N49" i="2" s="1"/>
  <c r="M57" i="2"/>
  <c r="N57" i="2" s="1"/>
  <c r="M65" i="2"/>
  <c r="N65" i="2" s="1"/>
  <c r="M73" i="2"/>
  <c r="N73" i="2" s="1"/>
  <c r="M81" i="2"/>
  <c r="N81" i="2" s="1"/>
  <c r="K38" i="2"/>
  <c r="G91" i="2"/>
  <c r="M38" i="3" l="1"/>
  <c r="M91" i="3" s="1"/>
  <c r="K91" i="3"/>
  <c r="M38" i="2"/>
  <c r="M91" i="2" s="1"/>
  <c r="K91" i="2"/>
  <c r="N38" i="3" l="1"/>
  <c r="N91" i="3" s="1"/>
  <c r="C93" i="3" s="1"/>
  <c r="N38" i="2"/>
  <c r="N91" i="2" s="1"/>
  <c r="C93" i="2" s="1"/>
</calcChain>
</file>

<file path=xl/sharedStrings.xml><?xml version="1.0" encoding="utf-8"?>
<sst xmlns="http://schemas.openxmlformats.org/spreadsheetml/2006/main" count="126" uniqueCount="68">
  <si>
    <t>YEAR:</t>
  </si>
  <si>
    <t>IMPORTANT NOTE: All fields that are highlighted in gray are auto-populated. Please do NOT type in those fields.</t>
  </si>
  <si>
    <t>SECTION I: GENERAL INFORMATION</t>
  </si>
  <si>
    <t>FACILITY NAME</t>
  </si>
  <si>
    <t>NYC</t>
  </si>
  <si>
    <t>MEDICAID PROVIDER ID#</t>
  </si>
  <si>
    <t>LI and Westchester</t>
  </si>
  <si>
    <t>REGION OF FACILITY</t>
  </si>
  <si>
    <t>Rest of State</t>
  </si>
  <si>
    <t>(select your region)</t>
  </si>
  <si>
    <t>CONTACT PERSON</t>
  </si>
  <si>
    <t>EMAIL</t>
  </si>
  <si>
    <t>SECTION II:  OPTING OUT  (You may choose to opt out and not complete the survey)</t>
  </si>
  <si>
    <t>Note: if you opt out you will not be eligible for any rate adjustment in this year</t>
  </si>
  <si>
    <t xml:space="preserve">Do you choose to opt out of the survey for this year? </t>
  </si>
  <si>
    <t>(You must answer yes or no)</t>
  </si>
  <si>
    <t>If yes, please choose the reason: If No, select N/A</t>
  </si>
  <si>
    <t>IF YOU CHOOSE YES, STOP HERE !</t>
  </si>
  <si>
    <t>SECTION III: DETERMINING YOUR % OF MEDICAID BILLABLE DAYS OF CARE</t>
  </si>
  <si>
    <t>NOTE: this % will be used to determine the allowable cost of labor and fringe benefits eligible for medicaid reimbursement</t>
  </si>
  <si>
    <t>ENTER YOUR TOTAL CENSUS (days of care)</t>
  </si>
  <si>
    <t>You must use the figure reported in your annual financial cost report</t>
  </si>
  <si>
    <t>ENTER YOUR ALP MEDICAID CENSUS (days of care)</t>
  </si>
  <si>
    <t>You must use the number from your annual financial cost report</t>
  </si>
  <si>
    <t>ENTER YOUR ALP PRIVATE PAY CENSUS (days of care)</t>
  </si>
  <si>
    <t>You must compute this from your own census records</t>
  </si>
  <si>
    <t>ALP MEDICAID- AS A % OF TOTAL FACILITY (calculated by system)</t>
  </si>
  <si>
    <t>This % is to be used for shared staff that work in both the alp and the ACF</t>
  </si>
  <si>
    <t>ALP MEDICAID AS A % OF THE ALP BEDS(calculated by system)</t>
  </si>
  <si>
    <t>This % is to be used if you have a dedicated staff/position that only works in the ALP</t>
  </si>
  <si>
    <r>
      <t xml:space="preserve">5. </t>
    </r>
    <r>
      <rPr>
        <b/>
        <sz val="11"/>
        <rFont val="Calibri"/>
        <family val="2"/>
        <scheme val="minor"/>
      </rPr>
      <t>Only answer the questions in</t>
    </r>
    <r>
      <rPr>
        <b/>
        <sz val="11"/>
        <color rgb="FFFF0000"/>
        <rFont val="Calibri"/>
        <family val="2"/>
        <scheme val="minor"/>
      </rPr>
      <t xml:space="preserve"> red. </t>
    </r>
    <r>
      <rPr>
        <b/>
        <sz val="11"/>
        <color theme="1"/>
        <rFont val="Calibri"/>
        <family val="2"/>
        <scheme val="minor"/>
      </rPr>
      <t xml:space="preserve">The other columns are calculated for you. </t>
    </r>
  </si>
  <si>
    <t>Employee Name</t>
  </si>
  <si>
    <t>Positon</t>
  </si>
  <si>
    <t>Is the employee, position a full time or part time position? Please select</t>
  </si>
  <si>
    <t>Did employee work exclusively in the ALP?  Please select Yes or No</t>
  </si>
  <si>
    <t>Enter Annual hours Worked</t>
  </si>
  <si>
    <t>% of hours allocated to ALP</t>
  </si>
  <si>
    <t>Medicaid hours reimburseable</t>
  </si>
  <si>
    <t>Minimum wage increase for each employee, position</t>
  </si>
  <si>
    <t>Annual Direct Labor Cost</t>
  </si>
  <si>
    <r>
      <t>Fringe benefit %  (</t>
    </r>
    <r>
      <rPr>
        <b/>
        <u/>
        <sz val="10"/>
        <color rgb="FFFF0000"/>
        <rFont val="Calibri"/>
        <family val="2"/>
        <scheme val="minor"/>
      </rPr>
      <t>enter on first line only</t>
    </r>
    <r>
      <rPr>
        <b/>
        <sz val="10"/>
        <color rgb="FFFF0000"/>
        <rFont val="Calibri"/>
        <family val="2"/>
        <scheme val="minor"/>
      </rPr>
      <t>)</t>
    </r>
  </si>
  <si>
    <t>Fringe Benefit Cost</t>
  </si>
  <si>
    <t>Total cost</t>
  </si>
  <si>
    <t>Total Hours Worked</t>
  </si>
  <si>
    <t>Direct Labor Cost</t>
  </si>
  <si>
    <t>Fringe Benefit %</t>
  </si>
  <si>
    <t>GRAND TOTAL</t>
  </si>
  <si>
    <t>TOTAL COST PER MEDICAID ALP DAY</t>
  </si>
  <si>
    <t>***</t>
  </si>
  <si>
    <t>MEDICAID RATE ADJUSTMENT NEEDED TO COVER INCREASED COST</t>
  </si>
  <si>
    <t>ALP MINIMUM WAGE SURVEY 2022</t>
  </si>
  <si>
    <t>Minimum Wage Rate for 2022</t>
  </si>
  <si>
    <t>ALP MINIMUM WAGE SURVEY 2023</t>
  </si>
  <si>
    <t>Minimum Wage Rate for 2023</t>
  </si>
  <si>
    <t>2. Of the staff/positions identified in question 1,  those that are below the minimum wage and will be given a raise at or above the minimum wage effective January 1 2022 will be inlcuded in the table below</t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</si>
  <si>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(2022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(2022)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</si>
  <si>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(2022)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</si>
  <si>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t>2. Of the staff/positions identified in question 1,  those that are below the minimum wage and will be given a raise at or above the minimum wage effective January 1 2023 will be inlcuded in the table below</t>
  </si>
  <si>
    <t>1. Review all staff employed in the last pay period of 2021. Include only those Staff/Positions that work in the ALP (HHA, PCA, Nurses, Administrative staff)</t>
  </si>
  <si>
    <t>1. Review all staff employed in the last pay period of 2022. Include only those Staff/Positions that work in the ALP (HHA, PCA, Nurses, Administrative staff)</t>
  </si>
  <si>
    <t>SECTION IV-  CALCULATION OF EMPLOYEE STAFF COSTS (Please use actual data)</t>
  </si>
  <si>
    <t>SECTION IV-  CALCULATION OF EMPLOYEE STAFF COSTS (Please estimate for calendar year 2023) These figures will be reconciled with actual figures at a later date</t>
  </si>
  <si>
    <t>Your Employee's Hourly Pay End of 2021</t>
  </si>
  <si>
    <t>Your Employee's Hourly Pay End of 2022</t>
  </si>
  <si>
    <t>Your Region's Minimum Wage 2022</t>
  </si>
  <si>
    <t>Your Region's Minimum Wage 2023</t>
  </si>
  <si>
    <r>
      <t>3. If the staff person is expected to work the full year</t>
    </r>
    <r>
      <rPr>
        <b/>
        <sz val="11"/>
        <color rgb="FFFF0000"/>
        <rFont val="Calibri"/>
        <family val="2"/>
        <scheme val="minor"/>
      </rPr>
      <t xml:space="preserve"> (2023</t>
    </r>
    <r>
      <rPr>
        <b/>
        <sz val="11"/>
        <color theme="1"/>
        <rFont val="Calibri"/>
        <family val="2"/>
        <scheme val="minor"/>
      </rPr>
      <t>), you will use their total estimated hours for the year</t>
    </r>
    <r>
      <rPr>
        <b/>
        <sz val="11"/>
        <color rgb="FFFF0000"/>
        <rFont val="Calibri"/>
        <family val="2"/>
        <scheme val="minor"/>
      </rPr>
      <t>(2023)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</si>
  <si>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r>
      <t>4. If the staff person listed will not work the full year, you will use the total hours of all staff that would fill that position for the year</t>
    </r>
    <r>
      <rPr>
        <b/>
        <sz val="11"/>
        <color rgb="FFFF0000"/>
        <rFont val="Calibri"/>
        <family val="2"/>
        <scheme val="minor"/>
      </rPr>
      <t xml:space="preserve"> (2023)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</si>
</sst>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5" fillId="3" borderId="0" xfId="0" applyFont="1" applyFill="1"/>
    <xf numFmtId="0" fontId="5" fillId="0" borderId="0" xfId="0" applyFont="1"/>
    <xf numFmtId="0" fontId="3" fillId="0" borderId="0" xfId="0" applyFont="1"/>
    <xf numFmtId="0" fontId="0" fillId="0" borderId="0" xfId="0" applyProtection="1">
      <protection locked="0"/>
    </xf>
    <xf numFmtId="44" fontId="1" fillId="5" borderId="6" xfId="1" applyFont="1" applyFill="1" applyBorder="1"/>
    <xf numFmtId="44" fontId="0" fillId="0" borderId="0" xfId="1" applyFont="1"/>
    <xf numFmtId="44" fontId="0" fillId="0" borderId="0" xfId="1" applyFont="1" applyFill="1" applyBorder="1"/>
    <xf numFmtId="0" fontId="0" fillId="5" borderId="7" xfId="0" applyFill="1" applyBorder="1"/>
    <xf numFmtId="0" fontId="0" fillId="5" borderId="8" xfId="0" applyFill="1" applyBorder="1"/>
    <xf numFmtId="44" fontId="1" fillId="5" borderId="9" xfId="1" applyFont="1" applyFill="1" applyBorder="1"/>
    <xf numFmtId="0" fontId="0" fillId="5" borderId="10" xfId="0" applyFill="1" applyBorder="1"/>
    <xf numFmtId="0" fontId="0" fillId="5" borderId="11" xfId="0" applyFill="1" applyBorder="1"/>
    <xf numFmtId="44" fontId="1" fillId="5" borderId="12" xfId="1" applyFont="1" applyFill="1" applyBorder="1"/>
    <xf numFmtId="0" fontId="3" fillId="0" borderId="0" xfId="0" applyFont="1" applyProtection="1">
      <protection locked="0"/>
    </xf>
    <xf numFmtId="0" fontId="2" fillId="0" borderId="0" xfId="0" applyFont="1"/>
    <xf numFmtId="0" fontId="0" fillId="0" borderId="14" xfId="0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/>
    <xf numFmtId="10" fontId="0" fillId="0" borderId="0" xfId="2" applyNumberFormat="1" applyFont="1" applyBorder="1"/>
    <xf numFmtId="1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Protection="1">
      <protection locked="0"/>
    </xf>
    <xf numFmtId="1" fontId="0" fillId="0" borderId="8" xfId="0" applyNumberFormat="1" applyBorder="1" applyProtection="1">
      <protection locked="0"/>
    </xf>
    <xf numFmtId="10" fontId="0" fillId="4" borderId="8" xfId="0" applyNumberFormat="1" applyFill="1" applyBorder="1"/>
    <xf numFmtId="1" fontId="0" fillId="4" borderId="8" xfId="0" applyNumberFormat="1" applyFill="1" applyBorder="1"/>
    <xf numFmtId="44" fontId="0" fillId="0" borderId="8" xfId="1" applyFont="1" applyFill="1" applyBorder="1" applyProtection="1">
      <protection locked="0"/>
    </xf>
    <xf numFmtId="44" fontId="0" fillId="4" borderId="8" xfId="1" applyFont="1" applyFill="1" applyBorder="1"/>
    <xf numFmtId="2" fontId="0" fillId="4" borderId="8" xfId="0" applyNumberFormat="1" applyFill="1" applyBorder="1"/>
    <xf numFmtId="10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" fontId="0" fillId="0" borderId="0" xfId="0" applyNumberFormat="1"/>
    <xf numFmtId="10" fontId="0" fillId="0" borderId="0" xfId="0" applyNumberFormat="1"/>
    <xf numFmtId="2" fontId="0" fillId="0" borderId="0" xfId="0" applyNumberFormat="1"/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4" borderId="0" xfId="0" applyFont="1" applyFill="1"/>
    <xf numFmtId="1" fontId="15" fillId="4" borderId="0" xfId="0" applyNumberFormat="1" applyFont="1" applyFill="1"/>
    <xf numFmtId="165" fontId="15" fillId="4" borderId="0" xfId="0" applyNumberFormat="1" applyFont="1" applyFill="1"/>
    <xf numFmtId="10" fontId="15" fillId="4" borderId="0" xfId="0" applyNumberFormat="1" applyFont="1" applyFill="1"/>
    <xf numFmtId="0" fontId="3" fillId="4" borderId="0" xfId="0" applyFont="1" applyFill="1"/>
    <xf numFmtId="0" fontId="0" fillId="4" borderId="0" xfId="0" applyFill="1"/>
    <xf numFmtId="164" fontId="0" fillId="4" borderId="15" xfId="0" applyNumberForma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9" fontId="0" fillId="0" borderId="1" xfId="0" quotePrefix="1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0" fontId="0" fillId="4" borderId="1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DEB3-7CEE-42CA-B440-D3426A552594}">
  <dimension ref="A1:P94"/>
  <sheetViews>
    <sheetView topLeftCell="A13" zoomScale="70" zoomScaleNormal="70" workbookViewId="0">
      <selection activeCell="E30" sqref="E30"/>
    </sheetView>
  </sheetViews>
  <sheetFormatPr defaultRowHeight="15" x14ac:dyDescent="0.25"/>
  <cols>
    <col min="1" max="1" width="23.42578125" customWidth="1"/>
    <col min="2" max="2" width="17.5703125" customWidth="1"/>
    <col min="4" max="4" width="9.85546875" customWidth="1"/>
    <col min="6" max="6" width="10.5703125" bestFit="1" customWidth="1"/>
    <col min="7" max="7" width="13.140625" customWidth="1"/>
    <col min="8" max="8" width="10.42578125" customWidth="1"/>
    <col min="10" max="10" width="12.85546875" customWidth="1"/>
    <col min="12" max="12" width="11.5703125" customWidth="1"/>
    <col min="13" max="13" width="13" customWidth="1"/>
    <col min="14" max="14" width="10.42578125" customWidth="1"/>
  </cols>
  <sheetData>
    <row r="1" spans="1:16" ht="18.75" x14ac:dyDescent="0.3">
      <c r="A1" s="51" t="s">
        <v>50</v>
      </c>
      <c r="B1" s="51"/>
      <c r="C1" s="51"/>
      <c r="D1" s="51"/>
      <c r="E1" s="51"/>
      <c r="F1" s="51"/>
      <c r="G1" s="51"/>
      <c r="H1" s="1" t="s">
        <v>0</v>
      </c>
      <c r="I1" s="1">
        <v>2022</v>
      </c>
    </row>
    <row r="3" spans="1:16" ht="14.45" customHeight="1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5" spans="1:16" ht="19.5" thickBot="1" x14ac:dyDescent="0.35">
      <c r="A5" s="2" t="s">
        <v>2</v>
      </c>
    </row>
    <row r="6" spans="1:16" ht="15.75" thickBot="1" x14ac:dyDescent="0.3">
      <c r="K6" s="53" t="s">
        <v>51</v>
      </c>
      <c r="L6" s="54"/>
      <c r="M6" s="55"/>
    </row>
    <row r="7" spans="1:16" ht="15.75" thickBot="1" x14ac:dyDescent="0.3">
      <c r="A7" s="3" t="s">
        <v>3</v>
      </c>
      <c r="B7" s="56"/>
      <c r="C7" s="57"/>
      <c r="D7" s="57"/>
      <c r="E7" s="57"/>
      <c r="F7" s="57"/>
      <c r="G7" s="58"/>
      <c r="H7" s="4"/>
      <c r="I7" s="4"/>
      <c r="K7" s="59" t="s">
        <v>4</v>
      </c>
      <c r="L7" s="60"/>
      <c r="M7" s="5">
        <v>15</v>
      </c>
      <c r="N7" s="6"/>
      <c r="O7" s="6"/>
      <c r="P7" s="7"/>
    </row>
    <row r="8" spans="1:16" ht="15.75" thickBot="1" x14ac:dyDescent="0.3">
      <c r="A8" s="3" t="s">
        <v>5</v>
      </c>
      <c r="B8" s="61"/>
      <c r="C8" s="62"/>
      <c r="D8" s="63"/>
      <c r="E8" s="4"/>
      <c r="F8" s="4"/>
      <c r="G8" s="4"/>
      <c r="H8" s="4"/>
      <c r="I8" s="4"/>
      <c r="K8" s="8" t="s">
        <v>6</v>
      </c>
      <c r="L8" s="9"/>
      <c r="M8" s="10">
        <v>15</v>
      </c>
      <c r="N8" s="6"/>
      <c r="O8" s="6"/>
      <c r="P8" s="7"/>
    </row>
    <row r="9" spans="1:16" ht="15.75" thickBot="1" x14ac:dyDescent="0.3">
      <c r="A9" s="3" t="s">
        <v>7</v>
      </c>
      <c r="B9" s="56" t="s">
        <v>8</v>
      </c>
      <c r="C9" s="57"/>
      <c r="D9" s="58"/>
      <c r="E9" s="4" t="s">
        <v>9</v>
      </c>
      <c r="F9" s="4"/>
      <c r="G9" s="4"/>
      <c r="H9" s="4"/>
      <c r="I9" s="4"/>
      <c r="K9" s="11" t="s">
        <v>8</v>
      </c>
      <c r="L9" s="12"/>
      <c r="M9" s="13">
        <v>13.2</v>
      </c>
      <c r="N9" s="6"/>
      <c r="O9" s="6"/>
      <c r="P9" s="7"/>
    </row>
    <row r="10" spans="1:16" ht="15.75" thickBot="1" x14ac:dyDescent="0.3">
      <c r="A10" s="3" t="s">
        <v>10</v>
      </c>
      <c r="B10" s="56"/>
      <c r="C10" s="57"/>
      <c r="D10" s="58"/>
      <c r="E10" s="4"/>
      <c r="F10" s="14" t="s">
        <v>11</v>
      </c>
      <c r="G10" s="56"/>
      <c r="H10" s="57"/>
      <c r="I10" s="58"/>
    </row>
    <row r="11" spans="1:16" ht="15.75" thickBo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5.75" thickTop="1" x14ac:dyDescent="0.25"/>
    <row r="13" spans="1:16" ht="18.75" x14ac:dyDescent="0.3">
      <c r="A13" s="2" t="s">
        <v>12</v>
      </c>
    </row>
    <row r="14" spans="1:16" ht="15.75" thickBot="1" x14ac:dyDescent="0.3">
      <c r="A14" s="15" t="s">
        <v>13</v>
      </c>
    </row>
    <row r="15" spans="1:16" ht="15.75" thickBot="1" x14ac:dyDescent="0.3">
      <c r="A15" s="65" t="s">
        <v>14</v>
      </c>
      <c r="B15" s="65"/>
      <c r="C15" s="65"/>
      <c r="D15" s="65"/>
      <c r="E15" s="65"/>
      <c r="G15" s="16"/>
      <c r="H15" s="4" t="s">
        <v>15</v>
      </c>
      <c r="I15" s="4"/>
      <c r="J15" s="4"/>
      <c r="K15" s="4"/>
    </row>
    <row r="16" spans="1:16" ht="15.75" thickBot="1" x14ac:dyDescent="0.3">
      <c r="A16" s="3" t="s">
        <v>16</v>
      </c>
      <c r="B16" s="3"/>
      <c r="G16" s="48"/>
      <c r="H16" s="49"/>
      <c r="I16" s="49"/>
      <c r="J16" s="49"/>
      <c r="K16" s="50"/>
    </row>
    <row r="17" spans="1:16" x14ac:dyDescent="0.25">
      <c r="A17" s="17" t="s">
        <v>17</v>
      </c>
    </row>
    <row r="18" spans="1:16" ht="15.75" thickBo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.75" thickTop="1" x14ac:dyDescent="0.25"/>
    <row r="20" spans="1:16" ht="18.75" x14ac:dyDescent="0.3">
      <c r="A20" s="2" t="s">
        <v>18</v>
      </c>
    </row>
    <row r="21" spans="1:16" x14ac:dyDescent="0.25">
      <c r="A21" s="15" t="s">
        <v>19</v>
      </c>
    </row>
    <row r="22" spans="1:16" ht="15.75" thickBot="1" x14ac:dyDescent="0.3">
      <c r="A22" s="3"/>
    </row>
    <row r="23" spans="1:16" ht="15.75" thickBot="1" x14ac:dyDescent="0.3">
      <c r="A23" s="18" t="s">
        <v>20</v>
      </c>
      <c r="D23" s="68"/>
      <c r="E23" s="69"/>
      <c r="F23" t="s">
        <v>21</v>
      </c>
    </row>
    <row r="24" spans="1:16" ht="15.75" thickBot="1" x14ac:dyDescent="0.3">
      <c r="A24" s="18" t="s">
        <v>22</v>
      </c>
      <c r="D24" s="70"/>
      <c r="E24" s="71"/>
      <c r="F24" t="s">
        <v>23</v>
      </c>
    </row>
    <row r="25" spans="1:16" ht="15.75" thickBot="1" x14ac:dyDescent="0.3">
      <c r="A25" s="18" t="s">
        <v>24</v>
      </c>
      <c r="D25" s="70">
        <v>0</v>
      </c>
      <c r="E25" s="71"/>
      <c r="F25" t="s">
        <v>25</v>
      </c>
    </row>
    <row r="26" spans="1:16" ht="15.75" thickBot="1" x14ac:dyDescent="0.3">
      <c r="A26" s="18" t="s">
        <v>26</v>
      </c>
      <c r="D26" s="72" t="e">
        <f>+D24/D23</f>
        <v>#DIV/0!</v>
      </c>
      <c r="E26" s="73"/>
      <c r="F26" t="s">
        <v>27</v>
      </c>
    </row>
    <row r="27" spans="1:16" ht="15.75" thickBot="1" x14ac:dyDescent="0.3">
      <c r="A27" s="18" t="s">
        <v>28</v>
      </c>
      <c r="D27" s="72" t="e">
        <f>+D24/(D24+D25)</f>
        <v>#DIV/0!</v>
      </c>
      <c r="E27" s="73"/>
      <c r="F27" t="s">
        <v>29</v>
      </c>
      <c r="O27" s="19"/>
    </row>
    <row r="28" spans="1:16" ht="15.75" thickBot="1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5.75" thickTop="1" x14ac:dyDescent="0.25">
      <c r="A29" s="3"/>
      <c r="D29" s="20"/>
      <c r="E29" s="20"/>
    </row>
    <row r="30" spans="1:16" ht="18.75" x14ac:dyDescent="0.3">
      <c r="A30" s="2" t="s">
        <v>60</v>
      </c>
      <c r="D30" s="20"/>
      <c r="E30" s="20"/>
    </row>
    <row r="31" spans="1:16" x14ac:dyDescent="0.25">
      <c r="A31" s="3" t="s">
        <v>58</v>
      </c>
      <c r="D31" s="20"/>
      <c r="E31" s="20"/>
    </row>
    <row r="32" spans="1:16" x14ac:dyDescent="0.25">
      <c r="A32" s="3" t="s">
        <v>54</v>
      </c>
      <c r="D32" s="20"/>
      <c r="E32" s="20"/>
    </row>
    <row r="33" spans="1:15" x14ac:dyDescent="0.25">
      <c r="A33" s="3" t="s">
        <v>55</v>
      </c>
      <c r="D33" s="20"/>
      <c r="E33" s="20"/>
    </row>
    <row r="34" spans="1:15" x14ac:dyDescent="0.25">
      <c r="A34" s="3" t="s">
        <v>56</v>
      </c>
      <c r="D34" s="20"/>
      <c r="E34" s="20"/>
    </row>
    <row r="35" spans="1:15" ht="15.75" customHeight="1" x14ac:dyDescent="0.25">
      <c r="A35" s="3" t="s">
        <v>30</v>
      </c>
      <c r="D35" s="20"/>
      <c r="E35" s="20"/>
    </row>
    <row r="36" spans="1:15" ht="117.75" customHeight="1" x14ac:dyDescent="0.25">
      <c r="A36" s="21" t="s">
        <v>31</v>
      </c>
      <c r="B36" s="21" t="s">
        <v>32</v>
      </c>
      <c r="C36" s="22" t="s">
        <v>33</v>
      </c>
      <c r="D36" s="22" t="s">
        <v>34</v>
      </c>
      <c r="E36" s="22" t="s">
        <v>35</v>
      </c>
      <c r="F36" s="23" t="s">
        <v>36</v>
      </c>
      <c r="G36" s="23" t="s">
        <v>37</v>
      </c>
      <c r="H36" s="23" t="s">
        <v>62</v>
      </c>
      <c r="I36" s="23" t="s">
        <v>64</v>
      </c>
      <c r="J36" s="22" t="s">
        <v>38</v>
      </c>
      <c r="K36" s="23" t="s">
        <v>39</v>
      </c>
      <c r="L36" s="22" t="s">
        <v>40</v>
      </c>
      <c r="M36" s="23" t="s">
        <v>41</v>
      </c>
      <c r="N36" s="23" t="s">
        <v>42</v>
      </c>
      <c r="O36" s="24"/>
    </row>
    <row r="38" spans="1:15" x14ac:dyDescent="0.25">
      <c r="A38" s="25"/>
      <c r="B38" s="25"/>
      <c r="C38" s="25"/>
      <c r="D38" s="25"/>
      <c r="E38" s="26"/>
      <c r="F38" s="27" t="e">
        <f>IF(ISNUMBER(SEARCH("Yes",D38)),$D$27,$D$26)</f>
        <v>#DIV/0!</v>
      </c>
      <c r="G38" s="28" t="e">
        <f>+E38*F38</f>
        <v>#DIV/0!</v>
      </c>
      <c r="H38" s="29"/>
      <c r="I38" s="30">
        <f>VLOOKUP($B$9,$K$7:M$9,3,FALSE)</f>
        <v>13.2</v>
      </c>
      <c r="J38" s="31">
        <f>I38-H38</f>
        <v>13.2</v>
      </c>
      <c r="K38" s="31" t="e">
        <f t="shared" ref="K38:K88" si="0">+G38*J38</f>
        <v>#DIV/0!</v>
      </c>
      <c r="L38" s="32"/>
      <c r="M38" s="31" t="e">
        <f t="shared" ref="M38:M88" si="1">+K38*L38</f>
        <v>#DIV/0!</v>
      </c>
      <c r="N38" s="31" t="e">
        <f t="shared" ref="N38:N88" si="2">+K38+M38</f>
        <v>#DIV/0!</v>
      </c>
    </row>
    <row r="39" spans="1:15" x14ac:dyDescent="0.25">
      <c r="A39" s="25"/>
      <c r="B39" s="25"/>
      <c r="C39" s="25"/>
      <c r="D39" s="25"/>
      <c r="E39" s="26"/>
      <c r="F39" s="27" t="e">
        <f t="shared" ref="F39:F88" si="3">IF(ISNUMBER(SEARCH("Yes",D39)),$D$27,$D$26)</f>
        <v>#DIV/0!</v>
      </c>
      <c r="G39" s="28" t="e">
        <f t="shared" ref="G39:G88" si="4">+E39*F39</f>
        <v>#DIV/0!</v>
      </c>
      <c r="H39" s="33"/>
      <c r="I39" s="30">
        <f>VLOOKUP($B$9,$K$7:M$9,3,FALSE)</f>
        <v>13.2</v>
      </c>
      <c r="J39" s="31">
        <f t="shared" ref="J39:J88" si="5">I39-H39</f>
        <v>13.2</v>
      </c>
      <c r="K39" s="31" t="e">
        <f t="shared" si="0"/>
        <v>#DIV/0!</v>
      </c>
      <c r="L39" s="27">
        <f>+L38</f>
        <v>0</v>
      </c>
      <c r="M39" s="31" t="e">
        <f t="shared" si="1"/>
        <v>#DIV/0!</v>
      </c>
      <c r="N39" s="31" t="e">
        <f t="shared" si="2"/>
        <v>#DIV/0!</v>
      </c>
    </row>
    <row r="40" spans="1:15" x14ac:dyDescent="0.25">
      <c r="A40" s="25"/>
      <c r="B40" s="25"/>
      <c r="C40" s="25"/>
      <c r="D40" s="25"/>
      <c r="E40" s="26"/>
      <c r="F40" s="27" t="e">
        <f t="shared" si="3"/>
        <v>#DIV/0!</v>
      </c>
      <c r="G40" s="28" t="e">
        <f t="shared" si="4"/>
        <v>#DIV/0!</v>
      </c>
      <c r="H40" s="33"/>
      <c r="I40" s="30">
        <f>VLOOKUP($B$9,$K$7:M$9,3,FALSE)</f>
        <v>13.2</v>
      </c>
      <c r="J40" s="31">
        <f t="shared" si="5"/>
        <v>13.2</v>
      </c>
      <c r="K40" s="31" t="e">
        <f t="shared" si="0"/>
        <v>#DIV/0!</v>
      </c>
      <c r="L40" s="27">
        <f t="shared" ref="L40:L88" si="6">+L39</f>
        <v>0</v>
      </c>
      <c r="M40" s="31" t="e">
        <f t="shared" si="1"/>
        <v>#DIV/0!</v>
      </c>
      <c r="N40" s="31" t="e">
        <f t="shared" si="2"/>
        <v>#DIV/0!</v>
      </c>
    </row>
    <row r="41" spans="1:15" x14ac:dyDescent="0.25">
      <c r="A41" s="25"/>
      <c r="B41" s="25"/>
      <c r="C41" s="25"/>
      <c r="D41" s="25"/>
      <c r="E41" s="26"/>
      <c r="F41" s="27" t="e">
        <f t="shared" si="3"/>
        <v>#DIV/0!</v>
      </c>
      <c r="G41" s="28" t="e">
        <f t="shared" si="4"/>
        <v>#DIV/0!</v>
      </c>
      <c r="H41" s="33"/>
      <c r="I41" s="30">
        <f>VLOOKUP($B$9,$K$7:M$9,3,FALSE)</f>
        <v>13.2</v>
      </c>
      <c r="J41" s="31">
        <f t="shared" si="5"/>
        <v>13.2</v>
      </c>
      <c r="K41" s="31" t="e">
        <f t="shared" si="0"/>
        <v>#DIV/0!</v>
      </c>
      <c r="L41" s="27">
        <f t="shared" si="6"/>
        <v>0</v>
      </c>
      <c r="M41" s="31" t="e">
        <f t="shared" si="1"/>
        <v>#DIV/0!</v>
      </c>
      <c r="N41" s="31" t="e">
        <f t="shared" si="2"/>
        <v>#DIV/0!</v>
      </c>
    </row>
    <row r="42" spans="1:15" x14ac:dyDescent="0.25">
      <c r="A42" s="25"/>
      <c r="B42" s="25"/>
      <c r="C42" s="25"/>
      <c r="D42" s="25"/>
      <c r="E42" s="26"/>
      <c r="F42" s="27" t="e">
        <f t="shared" si="3"/>
        <v>#DIV/0!</v>
      </c>
      <c r="G42" s="28" t="e">
        <f>+E42*F42</f>
        <v>#DIV/0!</v>
      </c>
      <c r="H42" s="33"/>
      <c r="I42" s="30">
        <f>VLOOKUP($B$9,$K$7:M$9,3,FALSE)</f>
        <v>13.2</v>
      </c>
      <c r="J42" s="31">
        <f t="shared" si="5"/>
        <v>13.2</v>
      </c>
      <c r="K42" s="31" t="e">
        <f t="shared" si="0"/>
        <v>#DIV/0!</v>
      </c>
      <c r="L42" s="27">
        <f t="shared" si="6"/>
        <v>0</v>
      </c>
      <c r="M42" s="31" t="e">
        <f t="shared" si="1"/>
        <v>#DIV/0!</v>
      </c>
      <c r="N42" s="31" t="e">
        <f t="shared" si="2"/>
        <v>#DIV/0!</v>
      </c>
    </row>
    <row r="43" spans="1:15" x14ac:dyDescent="0.25">
      <c r="A43" s="25"/>
      <c r="B43" s="25"/>
      <c r="C43" s="25"/>
      <c r="D43" s="25"/>
      <c r="E43" s="26"/>
      <c r="F43" s="27" t="e">
        <f t="shared" si="3"/>
        <v>#DIV/0!</v>
      </c>
      <c r="G43" s="28" t="e">
        <f t="shared" si="4"/>
        <v>#DIV/0!</v>
      </c>
      <c r="H43" s="33"/>
      <c r="I43" s="30">
        <f>VLOOKUP($B$9,$K$7:M$9,3,FALSE)</f>
        <v>13.2</v>
      </c>
      <c r="J43" s="31">
        <f t="shared" si="5"/>
        <v>13.2</v>
      </c>
      <c r="K43" s="31" t="e">
        <f t="shared" si="0"/>
        <v>#DIV/0!</v>
      </c>
      <c r="L43" s="27">
        <f t="shared" si="6"/>
        <v>0</v>
      </c>
      <c r="M43" s="31" t="e">
        <f t="shared" si="1"/>
        <v>#DIV/0!</v>
      </c>
      <c r="N43" s="31" t="e">
        <f t="shared" si="2"/>
        <v>#DIV/0!</v>
      </c>
    </row>
    <row r="44" spans="1:15" x14ac:dyDescent="0.25">
      <c r="A44" s="25"/>
      <c r="B44" s="25"/>
      <c r="C44" s="25"/>
      <c r="D44" s="25"/>
      <c r="E44" s="26"/>
      <c r="F44" s="27" t="e">
        <f t="shared" si="3"/>
        <v>#DIV/0!</v>
      </c>
      <c r="G44" s="28" t="e">
        <f t="shared" si="4"/>
        <v>#DIV/0!</v>
      </c>
      <c r="H44" s="33"/>
      <c r="I44" s="30">
        <f>VLOOKUP($B$9,$K$7:M$9,3,FALSE)</f>
        <v>13.2</v>
      </c>
      <c r="J44" s="31">
        <f t="shared" si="5"/>
        <v>13.2</v>
      </c>
      <c r="K44" s="31" t="e">
        <f t="shared" si="0"/>
        <v>#DIV/0!</v>
      </c>
      <c r="L44" s="27">
        <f t="shared" si="6"/>
        <v>0</v>
      </c>
      <c r="M44" s="31" t="e">
        <f t="shared" si="1"/>
        <v>#DIV/0!</v>
      </c>
      <c r="N44" s="31" t="e">
        <f t="shared" si="2"/>
        <v>#DIV/0!</v>
      </c>
    </row>
    <row r="45" spans="1:15" x14ac:dyDescent="0.25">
      <c r="A45" s="25"/>
      <c r="B45" s="25"/>
      <c r="C45" s="25"/>
      <c r="D45" s="25"/>
      <c r="E45" s="26"/>
      <c r="F45" s="27" t="e">
        <f t="shared" si="3"/>
        <v>#DIV/0!</v>
      </c>
      <c r="G45" s="28" t="e">
        <f t="shared" si="4"/>
        <v>#DIV/0!</v>
      </c>
      <c r="H45" s="33"/>
      <c r="I45" s="30">
        <f>VLOOKUP($B$9,$K$7:M$9,3,FALSE)</f>
        <v>13.2</v>
      </c>
      <c r="J45" s="31">
        <f t="shared" si="5"/>
        <v>13.2</v>
      </c>
      <c r="K45" s="31" t="e">
        <f t="shared" si="0"/>
        <v>#DIV/0!</v>
      </c>
      <c r="L45" s="27">
        <f t="shared" si="6"/>
        <v>0</v>
      </c>
      <c r="M45" s="31" t="e">
        <f t="shared" si="1"/>
        <v>#DIV/0!</v>
      </c>
      <c r="N45" s="31" t="e">
        <f t="shared" si="2"/>
        <v>#DIV/0!</v>
      </c>
    </row>
    <row r="46" spans="1:15" x14ac:dyDescent="0.25">
      <c r="A46" s="25"/>
      <c r="B46" s="25"/>
      <c r="C46" s="25"/>
      <c r="D46" s="25"/>
      <c r="E46" s="26"/>
      <c r="F46" s="27" t="e">
        <f t="shared" si="3"/>
        <v>#DIV/0!</v>
      </c>
      <c r="G46" s="28" t="e">
        <f t="shared" si="4"/>
        <v>#DIV/0!</v>
      </c>
      <c r="H46" s="33"/>
      <c r="I46" s="30">
        <f>VLOOKUP($B$9,$K$7:M$9,3,FALSE)</f>
        <v>13.2</v>
      </c>
      <c r="J46" s="31">
        <f t="shared" si="5"/>
        <v>13.2</v>
      </c>
      <c r="K46" s="31" t="e">
        <f t="shared" si="0"/>
        <v>#DIV/0!</v>
      </c>
      <c r="L46" s="27">
        <f t="shared" si="6"/>
        <v>0</v>
      </c>
      <c r="M46" s="31" t="e">
        <f t="shared" si="1"/>
        <v>#DIV/0!</v>
      </c>
      <c r="N46" s="31" t="e">
        <f t="shared" si="2"/>
        <v>#DIV/0!</v>
      </c>
    </row>
    <row r="47" spans="1:15" x14ac:dyDescent="0.25">
      <c r="A47" s="25"/>
      <c r="B47" s="25"/>
      <c r="C47" s="25"/>
      <c r="D47" s="25"/>
      <c r="E47" s="26"/>
      <c r="F47" s="27" t="e">
        <f t="shared" si="3"/>
        <v>#DIV/0!</v>
      </c>
      <c r="G47" s="28" t="e">
        <f t="shared" si="4"/>
        <v>#DIV/0!</v>
      </c>
      <c r="H47" s="33"/>
      <c r="I47" s="30">
        <f>VLOOKUP($B$9,$K$7:M$9,3,FALSE)</f>
        <v>13.2</v>
      </c>
      <c r="J47" s="31">
        <f t="shared" si="5"/>
        <v>13.2</v>
      </c>
      <c r="K47" s="31" t="e">
        <f t="shared" si="0"/>
        <v>#DIV/0!</v>
      </c>
      <c r="L47" s="27">
        <f t="shared" si="6"/>
        <v>0</v>
      </c>
      <c r="M47" s="31" t="e">
        <f t="shared" si="1"/>
        <v>#DIV/0!</v>
      </c>
      <c r="N47" s="31" t="e">
        <f t="shared" si="2"/>
        <v>#DIV/0!</v>
      </c>
    </row>
    <row r="48" spans="1:15" x14ac:dyDescent="0.25">
      <c r="A48" s="25"/>
      <c r="B48" s="25"/>
      <c r="C48" s="25"/>
      <c r="D48" s="25"/>
      <c r="E48" s="26"/>
      <c r="F48" s="27" t="e">
        <f t="shared" si="3"/>
        <v>#DIV/0!</v>
      </c>
      <c r="G48" s="28" t="e">
        <f t="shared" si="4"/>
        <v>#DIV/0!</v>
      </c>
      <c r="H48" s="33"/>
      <c r="I48" s="30">
        <f>VLOOKUP($B$9,$K$7:M$9,3,FALSE)</f>
        <v>13.2</v>
      </c>
      <c r="J48" s="31">
        <f t="shared" si="5"/>
        <v>13.2</v>
      </c>
      <c r="K48" s="31" t="e">
        <f t="shared" si="0"/>
        <v>#DIV/0!</v>
      </c>
      <c r="L48" s="27">
        <f t="shared" si="6"/>
        <v>0</v>
      </c>
      <c r="M48" s="31" t="e">
        <f t="shared" si="1"/>
        <v>#DIV/0!</v>
      </c>
      <c r="N48" s="31" t="e">
        <f t="shared" si="2"/>
        <v>#DIV/0!</v>
      </c>
    </row>
    <row r="49" spans="1:14" x14ac:dyDescent="0.25">
      <c r="A49" s="25"/>
      <c r="B49" s="25"/>
      <c r="C49" s="25"/>
      <c r="D49" s="25"/>
      <c r="E49" s="26"/>
      <c r="F49" s="27" t="e">
        <f t="shared" si="3"/>
        <v>#DIV/0!</v>
      </c>
      <c r="G49" s="28" t="e">
        <f t="shared" si="4"/>
        <v>#DIV/0!</v>
      </c>
      <c r="H49" s="33"/>
      <c r="I49" s="30">
        <f>VLOOKUP($B$9,$K$7:M$9,3,FALSE)</f>
        <v>13.2</v>
      </c>
      <c r="J49" s="31">
        <f t="shared" si="5"/>
        <v>13.2</v>
      </c>
      <c r="K49" s="31" t="e">
        <f t="shared" si="0"/>
        <v>#DIV/0!</v>
      </c>
      <c r="L49" s="27">
        <f t="shared" si="6"/>
        <v>0</v>
      </c>
      <c r="M49" s="31" t="e">
        <f t="shared" si="1"/>
        <v>#DIV/0!</v>
      </c>
      <c r="N49" s="31" t="e">
        <f t="shared" si="2"/>
        <v>#DIV/0!</v>
      </c>
    </row>
    <row r="50" spans="1:14" x14ac:dyDescent="0.25">
      <c r="A50" s="25"/>
      <c r="B50" s="25"/>
      <c r="C50" s="25"/>
      <c r="D50" s="25"/>
      <c r="E50" s="26"/>
      <c r="F50" s="27" t="e">
        <f t="shared" si="3"/>
        <v>#DIV/0!</v>
      </c>
      <c r="G50" s="28" t="e">
        <f t="shared" si="4"/>
        <v>#DIV/0!</v>
      </c>
      <c r="H50" s="33"/>
      <c r="I50" s="30">
        <f>VLOOKUP($B$9,$K$7:M$9,3,FALSE)</f>
        <v>13.2</v>
      </c>
      <c r="J50" s="31">
        <f t="shared" si="5"/>
        <v>13.2</v>
      </c>
      <c r="K50" s="31" t="e">
        <f t="shared" si="0"/>
        <v>#DIV/0!</v>
      </c>
      <c r="L50" s="27">
        <f t="shared" si="6"/>
        <v>0</v>
      </c>
      <c r="M50" s="31" t="e">
        <f t="shared" si="1"/>
        <v>#DIV/0!</v>
      </c>
      <c r="N50" s="31" t="e">
        <f t="shared" si="2"/>
        <v>#DIV/0!</v>
      </c>
    </row>
    <row r="51" spans="1:14" x14ac:dyDescent="0.25">
      <c r="A51" s="25"/>
      <c r="B51" s="25"/>
      <c r="C51" s="25"/>
      <c r="D51" s="25"/>
      <c r="E51" s="26"/>
      <c r="F51" s="27" t="e">
        <f t="shared" si="3"/>
        <v>#DIV/0!</v>
      </c>
      <c r="G51" s="28" t="e">
        <f t="shared" si="4"/>
        <v>#DIV/0!</v>
      </c>
      <c r="H51" s="33"/>
      <c r="I51" s="30">
        <f>VLOOKUP($B$9,$K$7:M$9,3,FALSE)</f>
        <v>13.2</v>
      </c>
      <c r="J51" s="31">
        <f t="shared" si="5"/>
        <v>13.2</v>
      </c>
      <c r="K51" s="31" t="e">
        <f t="shared" si="0"/>
        <v>#DIV/0!</v>
      </c>
      <c r="L51" s="27">
        <f t="shared" si="6"/>
        <v>0</v>
      </c>
      <c r="M51" s="31" t="e">
        <f t="shared" si="1"/>
        <v>#DIV/0!</v>
      </c>
      <c r="N51" s="31" t="e">
        <f t="shared" si="2"/>
        <v>#DIV/0!</v>
      </c>
    </row>
    <row r="52" spans="1:14" x14ac:dyDescent="0.25">
      <c r="A52" s="25"/>
      <c r="B52" s="25"/>
      <c r="C52" s="25"/>
      <c r="D52" s="25"/>
      <c r="E52" s="26"/>
      <c r="F52" s="27" t="e">
        <f t="shared" si="3"/>
        <v>#DIV/0!</v>
      </c>
      <c r="G52" s="28" t="e">
        <f t="shared" si="4"/>
        <v>#DIV/0!</v>
      </c>
      <c r="H52" s="33"/>
      <c r="I52" s="30">
        <f>VLOOKUP($B$9,$K$7:M$9,3,FALSE)</f>
        <v>13.2</v>
      </c>
      <c r="J52" s="31">
        <f t="shared" si="5"/>
        <v>13.2</v>
      </c>
      <c r="K52" s="31" t="e">
        <f t="shared" si="0"/>
        <v>#DIV/0!</v>
      </c>
      <c r="L52" s="27">
        <f t="shared" si="6"/>
        <v>0</v>
      </c>
      <c r="M52" s="31" t="e">
        <f t="shared" si="1"/>
        <v>#DIV/0!</v>
      </c>
      <c r="N52" s="31" t="e">
        <f t="shared" si="2"/>
        <v>#DIV/0!</v>
      </c>
    </row>
    <row r="53" spans="1:14" x14ac:dyDescent="0.25">
      <c r="A53" s="25"/>
      <c r="B53" s="25"/>
      <c r="C53" s="25"/>
      <c r="D53" s="25"/>
      <c r="E53" s="26"/>
      <c r="F53" s="27" t="e">
        <f t="shared" si="3"/>
        <v>#DIV/0!</v>
      </c>
      <c r="G53" s="28" t="e">
        <f t="shared" si="4"/>
        <v>#DIV/0!</v>
      </c>
      <c r="H53" s="33"/>
      <c r="I53" s="30">
        <f>VLOOKUP($B$9,$K$7:M$9,3,FALSE)</f>
        <v>13.2</v>
      </c>
      <c r="J53" s="31">
        <f t="shared" si="5"/>
        <v>13.2</v>
      </c>
      <c r="K53" s="31" t="e">
        <f t="shared" si="0"/>
        <v>#DIV/0!</v>
      </c>
      <c r="L53" s="27">
        <f t="shared" si="6"/>
        <v>0</v>
      </c>
      <c r="M53" s="31" t="e">
        <f t="shared" si="1"/>
        <v>#DIV/0!</v>
      </c>
      <c r="N53" s="31" t="e">
        <f t="shared" si="2"/>
        <v>#DIV/0!</v>
      </c>
    </row>
    <row r="54" spans="1:14" x14ac:dyDescent="0.25">
      <c r="A54" s="25"/>
      <c r="B54" s="25"/>
      <c r="C54" s="25"/>
      <c r="D54" s="25"/>
      <c r="E54" s="26"/>
      <c r="F54" s="27" t="e">
        <f t="shared" si="3"/>
        <v>#DIV/0!</v>
      </c>
      <c r="G54" s="28" t="e">
        <f t="shared" si="4"/>
        <v>#DIV/0!</v>
      </c>
      <c r="H54" s="33"/>
      <c r="I54" s="30">
        <f>VLOOKUP($B$9,$K$7:M$9,3,FALSE)</f>
        <v>13.2</v>
      </c>
      <c r="J54" s="31">
        <f t="shared" si="5"/>
        <v>13.2</v>
      </c>
      <c r="K54" s="31" t="e">
        <f t="shared" si="0"/>
        <v>#DIV/0!</v>
      </c>
      <c r="L54" s="27">
        <f t="shared" si="6"/>
        <v>0</v>
      </c>
      <c r="M54" s="31" t="e">
        <f t="shared" si="1"/>
        <v>#DIV/0!</v>
      </c>
      <c r="N54" s="31" t="e">
        <f t="shared" si="2"/>
        <v>#DIV/0!</v>
      </c>
    </row>
    <row r="55" spans="1:14" x14ac:dyDescent="0.25">
      <c r="A55" s="25"/>
      <c r="B55" s="25"/>
      <c r="C55" s="25"/>
      <c r="D55" s="25"/>
      <c r="E55" s="26"/>
      <c r="F55" s="27" t="e">
        <f t="shared" si="3"/>
        <v>#DIV/0!</v>
      </c>
      <c r="G55" s="28" t="e">
        <f t="shared" si="4"/>
        <v>#DIV/0!</v>
      </c>
      <c r="H55" s="33"/>
      <c r="I55" s="30">
        <f>VLOOKUP($B$9,$K$7:M$9,3,FALSE)</f>
        <v>13.2</v>
      </c>
      <c r="J55" s="31">
        <f t="shared" si="5"/>
        <v>13.2</v>
      </c>
      <c r="K55" s="31" t="e">
        <f t="shared" si="0"/>
        <v>#DIV/0!</v>
      </c>
      <c r="L55" s="27">
        <f t="shared" si="6"/>
        <v>0</v>
      </c>
      <c r="M55" s="31" t="e">
        <f t="shared" si="1"/>
        <v>#DIV/0!</v>
      </c>
      <c r="N55" s="31" t="e">
        <f t="shared" si="2"/>
        <v>#DIV/0!</v>
      </c>
    </row>
    <row r="56" spans="1:14" x14ac:dyDescent="0.25">
      <c r="A56" s="25"/>
      <c r="B56" s="25"/>
      <c r="C56" s="25"/>
      <c r="D56" s="25"/>
      <c r="E56" s="26"/>
      <c r="F56" s="27" t="e">
        <f t="shared" si="3"/>
        <v>#DIV/0!</v>
      </c>
      <c r="G56" s="28" t="e">
        <f t="shared" si="4"/>
        <v>#DIV/0!</v>
      </c>
      <c r="H56" s="33"/>
      <c r="I56" s="30">
        <f>VLOOKUP($B$9,$K$7:M$9,3,FALSE)</f>
        <v>13.2</v>
      </c>
      <c r="J56" s="31">
        <f t="shared" si="5"/>
        <v>13.2</v>
      </c>
      <c r="K56" s="31" t="e">
        <f t="shared" si="0"/>
        <v>#DIV/0!</v>
      </c>
      <c r="L56" s="27">
        <f t="shared" si="6"/>
        <v>0</v>
      </c>
      <c r="M56" s="31" t="e">
        <f t="shared" si="1"/>
        <v>#DIV/0!</v>
      </c>
      <c r="N56" s="31" t="e">
        <f t="shared" si="2"/>
        <v>#DIV/0!</v>
      </c>
    </row>
    <row r="57" spans="1:14" x14ac:dyDescent="0.25">
      <c r="A57" s="25"/>
      <c r="B57" s="25"/>
      <c r="C57" s="25"/>
      <c r="D57" s="25"/>
      <c r="E57" s="26"/>
      <c r="F57" s="27" t="e">
        <f t="shared" si="3"/>
        <v>#DIV/0!</v>
      </c>
      <c r="G57" s="28" t="e">
        <f t="shared" si="4"/>
        <v>#DIV/0!</v>
      </c>
      <c r="H57" s="33"/>
      <c r="I57" s="30">
        <f>VLOOKUP($B$9,$K$7:M$9,3,FALSE)</f>
        <v>13.2</v>
      </c>
      <c r="J57" s="31">
        <f t="shared" si="5"/>
        <v>13.2</v>
      </c>
      <c r="K57" s="31" t="e">
        <f t="shared" si="0"/>
        <v>#DIV/0!</v>
      </c>
      <c r="L57" s="27">
        <f t="shared" si="6"/>
        <v>0</v>
      </c>
      <c r="M57" s="31" t="e">
        <f t="shared" si="1"/>
        <v>#DIV/0!</v>
      </c>
      <c r="N57" s="31" t="e">
        <f t="shared" si="2"/>
        <v>#DIV/0!</v>
      </c>
    </row>
    <row r="58" spans="1:14" x14ac:dyDescent="0.25">
      <c r="A58" s="25"/>
      <c r="B58" s="25"/>
      <c r="C58" s="25"/>
      <c r="D58" s="25"/>
      <c r="E58" s="26"/>
      <c r="F58" s="27" t="e">
        <f t="shared" si="3"/>
        <v>#DIV/0!</v>
      </c>
      <c r="G58" s="28" t="e">
        <f t="shared" si="4"/>
        <v>#DIV/0!</v>
      </c>
      <c r="H58" s="33"/>
      <c r="I58" s="30">
        <f>VLOOKUP($B$9,$K$7:M$9,3,FALSE)</f>
        <v>13.2</v>
      </c>
      <c r="J58" s="31">
        <f t="shared" si="5"/>
        <v>13.2</v>
      </c>
      <c r="K58" s="31" t="e">
        <f t="shared" si="0"/>
        <v>#DIV/0!</v>
      </c>
      <c r="L58" s="27">
        <f t="shared" si="6"/>
        <v>0</v>
      </c>
      <c r="M58" s="31" t="e">
        <f t="shared" si="1"/>
        <v>#DIV/0!</v>
      </c>
      <c r="N58" s="31" t="e">
        <f t="shared" si="2"/>
        <v>#DIV/0!</v>
      </c>
    </row>
    <row r="59" spans="1:14" x14ac:dyDescent="0.25">
      <c r="A59" s="25"/>
      <c r="B59" s="25"/>
      <c r="C59" s="25"/>
      <c r="D59" s="25"/>
      <c r="E59" s="26"/>
      <c r="F59" s="27" t="e">
        <f t="shared" si="3"/>
        <v>#DIV/0!</v>
      </c>
      <c r="G59" s="28" t="e">
        <f t="shared" si="4"/>
        <v>#DIV/0!</v>
      </c>
      <c r="H59" s="33"/>
      <c r="I59" s="30">
        <f>VLOOKUP($B$9,$K$7:M$9,3,FALSE)</f>
        <v>13.2</v>
      </c>
      <c r="J59" s="31">
        <f t="shared" si="5"/>
        <v>13.2</v>
      </c>
      <c r="K59" s="31" t="e">
        <f t="shared" si="0"/>
        <v>#DIV/0!</v>
      </c>
      <c r="L59" s="27">
        <f t="shared" si="6"/>
        <v>0</v>
      </c>
      <c r="M59" s="31" t="e">
        <f t="shared" si="1"/>
        <v>#DIV/0!</v>
      </c>
      <c r="N59" s="31" t="e">
        <f t="shared" si="2"/>
        <v>#DIV/0!</v>
      </c>
    </row>
    <row r="60" spans="1:14" x14ac:dyDescent="0.25">
      <c r="A60" s="25"/>
      <c r="B60" s="25"/>
      <c r="C60" s="25"/>
      <c r="D60" s="25"/>
      <c r="E60" s="26"/>
      <c r="F60" s="27" t="e">
        <f t="shared" si="3"/>
        <v>#DIV/0!</v>
      </c>
      <c r="G60" s="28" t="e">
        <f t="shared" si="4"/>
        <v>#DIV/0!</v>
      </c>
      <c r="H60" s="33"/>
      <c r="I60" s="30">
        <f>VLOOKUP($B$9,$K$7:M$9,3,FALSE)</f>
        <v>13.2</v>
      </c>
      <c r="J60" s="31">
        <f t="shared" si="5"/>
        <v>13.2</v>
      </c>
      <c r="K60" s="31" t="e">
        <f t="shared" si="0"/>
        <v>#DIV/0!</v>
      </c>
      <c r="L60" s="27">
        <f t="shared" si="6"/>
        <v>0</v>
      </c>
      <c r="M60" s="31" t="e">
        <f t="shared" si="1"/>
        <v>#DIV/0!</v>
      </c>
      <c r="N60" s="31" t="e">
        <f t="shared" si="2"/>
        <v>#DIV/0!</v>
      </c>
    </row>
    <row r="61" spans="1:14" x14ac:dyDescent="0.25">
      <c r="A61" s="25"/>
      <c r="B61" s="25"/>
      <c r="C61" s="25"/>
      <c r="D61" s="25"/>
      <c r="E61" s="26"/>
      <c r="F61" s="27" t="e">
        <f t="shared" si="3"/>
        <v>#DIV/0!</v>
      </c>
      <c r="G61" s="28" t="e">
        <f t="shared" si="4"/>
        <v>#DIV/0!</v>
      </c>
      <c r="H61" s="33"/>
      <c r="I61" s="30">
        <f>VLOOKUP($B$9,$K$7:M$9,3,FALSE)</f>
        <v>13.2</v>
      </c>
      <c r="J61" s="31">
        <f t="shared" si="5"/>
        <v>13.2</v>
      </c>
      <c r="K61" s="31" t="e">
        <f t="shared" si="0"/>
        <v>#DIV/0!</v>
      </c>
      <c r="L61" s="27">
        <f t="shared" si="6"/>
        <v>0</v>
      </c>
      <c r="M61" s="31" t="e">
        <f t="shared" si="1"/>
        <v>#DIV/0!</v>
      </c>
      <c r="N61" s="31" t="e">
        <f t="shared" si="2"/>
        <v>#DIV/0!</v>
      </c>
    </row>
    <row r="62" spans="1:14" x14ac:dyDescent="0.25">
      <c r="A62" s="25"/>
      <c r="B62" s="25"/>
      <c r="C62" s="25"/>
      <c r="D62" s="25"/>
      <c r="E62" s="26"/>
      <c r="F62" s="27" t="e">
        <f t="shared" si="3"/>
        <v>#DIV/0!</v>
      </c>
      <c r="G62" s="28" t="e">
        <f t="shared" si="4"/>
        <v>#DIV/0!</v>
      </c>
      <c r="H62" s="33"/>
      <c r="I62" s="30">
        <f>VLOOKUP($B$9,$K$7:M$9,3,FALSE)</f>
        <v>13.2</v>
      </c>
      <c r="J62" s="31">
        <f t="shared" si="5"/>
        <v>13.2</v>
      </c>
      <c r="K62" s="31" t="e">
        <f t="shared" si="0"/>
        <v>#DIV/0!</v>
      </c>
      <c r="L62" s="27">
        <f t="shared" si="6"/>
        <v>0</v>
      </c>
      <c r="M62" s="31" t="e">
        <f t="shared" si="1"/>
        <v>#DIV/0!</v>
      </c>
      <c r="N62" s="31" t="e">
        <f t="shared" si="2"/>
        <v>#DIV/0!</v>
      </c>
    </row>
    <row r="63" spans="1:14" x14ac:dyDescent="0.25">
      <c r="A63" s="25"/>
      <c r="B63" s="25"/>
      <c r="C63" s="25"/>
      <c r="D63" s="25"/>
      <c r="E63" s="26"/>
      <c r="F63" s="27" t="e">
        <f t="shared" si="3"/>
        <v>#DIV/0!</v>
      </c>
      <c r="G63" s="28" t="e">
        <f t="shared" si="4"/>
        <v>#DIV/0!</v>
      </c>
      <c r="H63" s="33"/>
      <c r="I63" s="30">
        <f>VLOOKUP($B$9,$K$7:M$9,3,FALSE)</f>
        <v>13.2</v>
      </c>
      <c r="J63" s="31">
        <f t="shared" si="5"/>
        <v>13.2</v>
      </c>
      <c r="K63" s="31" t="e">
        <f t="shared" si="0"/>
        <v>#DIV/0!</v>
      </c>
      <c r="L63" s="27">
        <f t="shared" si="6"/>
        <v>0</v>
      </c>
      <c r="M63" s="31" t="e">
        <f t="shared" si="1"/>
        <v>#DIV/0!</v>
      </c>
      <c r="N63" s="31" t="e">
        <f t="shared" si="2"/>
        <v>#DIV/0!</v>
      </c>
    </row>
    <row r="64" spans="1:14" x14ac:dyDescent="0.25">
      <c r="A64" s="25"/>
      <c r="B64" s="25"/>
      <c r="C64" s="25"/>
      <c r="D64" s="25"/>
      <c r="E64" s="26"/>
      <c r="F64" s="27" t="e">
        <f t="shared" si="3"/>
        <v>#DIV/0!</v>
      </c>
      <c r="G64" s="28" t="e">
        <f t="shared" si="4"/>
        <v>#DIV/0!</v>
      </c>
      <c r="H64" s="33"/>
      <c r="I64" s="30">
        <f>VLOOKUP($B$9,$K$7:M$9,3,FALSE)</f>
        <v>13.2</v>
      </c>
      <c r="J64" s="31">
        <f t="shared" si="5"/>
        <v>13.2</v>
      </c>
      <c r="K64" s="31" t="e">
        <f t="shared" si="0"/>
        <v>#DIV/0!</v>
      </c>
      <c r="L64" s="27">
        <f t="shared" si="6"/>
        <v>0</v>
      </c>
      <c r="M64" s="31" t="e">
        <f t="shared" si="1"/>
        <v>#DIV/0!</v>
      </c>
      <c r="N64" s="31" t="e">
        <f t="shared" si="2"/>
        <v>#DIV/0!</v>
      </c>
    </row>
    <row r="65" spans="1:14" x14ac:dyDescent="0.25">
      <c r="A65" s="25"/>
      <c r="B65" s="25"/>
      <c r="C65" s="25"/>
      <c r="D65" s="25"/>
      <c r="E65" s="26"/>
      <c r="F65" s="27" t="e">
        <f t="shared" si="3"/>
        <v>#DIV/0!</v>
      </c>
      <c r="G65" s="28" t="e">
        <f t="shared" si="4"/>
        <v>#DIV/0!</v>
      </c>
      <c r="H65" s="33"/>
      <c r="I65" s="30">
        <f>VLOOKUP($B$9,$K$7:M$9,3,FALSE)</f>
        <v>13.2</v>
      </c>
      <c r="J65" s="31">
        <f t="shared" si="5"/>
        <v>13.2</v>
      </c>
      <c r="K65" s="31" t="e">
        <f t="shared" si="0"/>
        <v>#DIV/0!</v>
      </c>
      <c r="L65" s="27">
        <f t="shared" si="6"/>
        <v>0</v>
      </c>
      <c r="M65" s="31" t="e">
        <f t="shared" si="1"/>
        <v>#DIV/0!</v>
      </c>
      <c r="N65" s="31" t="e">
        <f t="shared" si="2"/>
        <v>#DIV/0!</v>
      </c>
    </row>
    <row r="66" spans="1:14" x14ac:dyDescent="0.25">
      <c r="A66" s="25"/>
      <c r="B66" s="25"/>
      <c r="C66" s="25"/>
      <c r="D66" s="25"/>
      <c r="E66" s="26"/>
      <c r="F66" s="27" t="e">
        <f t="shared" si="3"/>
        <v>#DIV/0!</v>
      </c>
      <c r="G66" s="28" t="e">
        <f t="shared" si="4"/>
        <v>#DIV/0!</v>
      </c>
      <c r="H66" s="33"/>
      <c r="I66" s="30">
        <f>VLOOKUP($B$9,$K$7:M$9,3,FALSE)</f>
        <v>13.2</v>
      </c>
      <c r="J66" s="31">
        <f t="shared" si="5"/>
        <v>13.2</v>
      </c>
      <c r="K66" s="31" t="e">
        <f t="shared" si="0"/>
        <v>#DIV/0!</v>
      </c>
      <c r="L66" s="27">
        <f t="shared" si="6"/>
        <v>0</v>
      </c>
      <c r="M66" s="31" t="e">
        <f t="shared" si="1"/>
        <v>#DIV/0!</v>
      </c>
      <c r="N66" s="31" t="e">
        <f t="shared" si="2"/>
        <v>#DIV/0!</v>
      </c>
    </row>
    <row r="67" spans="1:14" x14ac:dyDescent="0.25">
      <c r="A67" s="25"/>
      <c r="B67" s="25"/>
      <c r="C67" s="25"/>
      <c r="D67" s="25"/>
      <c r="E67" s="26"/>
      <c r="F67" s="27" t="e">
        <f t="shared" si="3"/>
        <v>#DIV/0!</v>
      </c>
      <c r="G67" s="28" t="e">
        <f t="shared" si="4"/>
        <v>#DIV/0!</v>
      </c>
      <c r="H67" s="33"/>
      <c r="I67" s="30">
        <f>VLOOKUP($B$9,$K$7:M$9,3,FALSE)</f>
        <v>13.2</v>
      </c>
      <c r="J67" s="31">
        <f t="shared" si="5"/>
        <v>13.2</v>
      </c>
      <c r="K67" s="31" t="e">
        <f t="shared" si="0"/>
        <v>#DIV/0!</v>
      </c>
      <c r="L67" s="27">
        <f t="shared" si="6"/>
        <v>0</v>
      </c>
      <c r="M67" s="31" t="e">
        <f t="shared" si="1"/>
        <v>#DIV/0!</v>
      </c>
      <c r="N67" s="31" t="e">
        <f t="shared" si="2"/>
        <v>#DIV/0!</v>
      </c>
    </row>
    <row r="68" spans="1:14" x14ac:dyDescent="0.25">
      <c r="A68" s="25"/>
      <c r="B68" s="25"/>
      <c r="C68" s="25"/>
      <c r="D68" s="25"/>
      <c r="E68" s="26"/>
      <c r="F68" s="27" t="e">
        <f t="shared" si="3"/>
        <v>#DIV/0!</v>
      </c>
      <c r="G68" s="28" t="e">
        <f t="shared" si="4"/>
        <v>#DIV/0!</v>
      </c>
      <c r="H68" s="33"/>
      <c r="I68" s="30">
        <f>VLOOKUP($B$9,$K$7:M$9,3,FALSE)</f>
        <v>13.2</v>
      </c>
      <c r="J68" s="31">
        <f t="shared" si="5"/>
        <v>13.2</v>
      </c>
      <c r="K68" s="31" t="e">
        <f t="shared" si="0"/>
        <v>#DIV/0!</v>
      </c>
      <c r="L68" s="27">
        <f t="shared" si="6"/>
        <v>0</v>
      </c>
      <c r="M68" s="31" t="e">
        <f t="shared" si="1"/>
        <v>#DIV/0!</v>
      </c>
      <c r="N68" s="31" t="e">
        <f t="shared" si="2"/>
        <v>#DIV/0!</v>
      </c>
    </row>
    <row r="69" spans="1:14" x14ac:dyDescent="0.25">
      <c r="A69" s="25"/>
      <c r="B69" s="25"/>
      <c r="C69" s="25"/>
      <c r="D69" s="25"/>
      <c r="E69" s="26"/>
      <c r="F69" s="27" t="e">
        <f t="shared" si="3"/>
        <v>#DIV/0!</v>
      </c>
      <c r="G69" s="28" t="e">
        <f t="shared" si="4"/>
        <v>#DIV/0!</v>
      </c>
      <c r="H69" s="33"/>
      <c r="I69" s="30">
        <f>VLOOKUP($B$9,$K$7:M$9,3,FALSE)</f>
        <v>13.2</v>
      </c>
      <c r="J69" s="31">
        <f t="shared" si="5"/>
        <v>13.2</v>
      </c>
      <c r="K69" s="31" t="e">
        <f t="shared" si="0"/>
        <v>#DIV/0!</v>
      </c>
      <c r="L69" s="27">
        <f t="shared" si="6"/>
        <v>0</v>
      </c>
      <c r="M69" s="31" t="e">
        <f t="shared" si="1"/>
        <v>#DIV/0!</v>
      </c>
      <c r="N69" s="31" t="e">
        <f t="shared" si="2"/>
        <v>#DIV/0!</v>
      </c>
    </row>
    <row r="70" spans="1:14" x14ac:dyDescent="0.25">
      <c r="A70" s="25"/>
      <c r="B70" s="25"/>
      <c r="C70" s="25"/>
      <c r="D70" s="25"/>
      <c r="E70" s="26"/>
      <c r="F70" s="27" t="e">
        <f t="shared" si="3"/>
        <v>#DIV/0!</v>
      </c>
      <c r="G70" s="28" t="e">
        <f t="shared" si="4"/>
        <v>#DIV/0!</v>
      </c>
      <c r="H70" s="33"/>
      <c r="I70" s="30">
        <f>VLOOKUP($B$9,$K$7:M$9,3,FALSE)</f>
        <v>13.2</v>
      </c>
      <c r="J70" s="31">
        <f t="shared" si="5"/>
        <v>13.2</v>
      </c>
      <c r="K70" s="31" t="e">
        <f t="shared" si="0"/>
        <v>#DIV/0!</v>
      </c>
      <c r="L70" s="27">
        <f t="shared" si="6"/>
        <v>0</v>
      </c>
      <c r="M70" s="31" t="e">
        <f t="shared" si="1"/>
        <v>#DIV/0!</v>
      </c>
      <c r="N70" s="31" t="e">
        <f t="shared" si="2"/>
        <v>#DIV/0!</v>
      </c>
    </row>
    <row r="71" spans="1:14" x14ac:dyDescent="0.25">
      <c r="A71" s="25"/>
      <c r="B71" s="25"/>
      <c r="C71" s="25"/>
      <c r="D71" s="25"/>
      <c r="E71" s="26"/>
      <c r="F71" s="27" t="e">
        <f t="shared" si="3"/>
        <v>#DIV/0!</v>
      </c>
      <c r="G71" s="28" t="e">
        <f t="shared" si="4"/>
        <v>#DIV/0!</v>
      </c>
      <c r="H71" s="33"/>
      <c r="I71" s="30">
        <f>VLOOKUP($B$9,$K$7:M$9,3,FALSE)</f>
        <v>13.2</v>
      </c>
      <c r="J71" s="31">
        <f t="shared" si="5"/>
        <v>13.2</v>
      </c>
      <c r="K71" s="31" t="e">
        <f t="shared" si="0"/>
        <v>#DIV/0!</v>
      </c>
      <c r="L71" s="27">
        <f t="shared" si="6"/>
        <v>0</v>
      </c>
      <c r="M71" s="31" t="e">
        <f t="shared" si="1"/>
        <v>#DIV/0!</v>
      </c>
      <c r="N71" s="31" t="e">
        <f t="shared" si="2"/>
        <v>#DIV/0!</v>
      </c>
    </row>
    <row r="72" spans="1:14" x14ac:dyDescent="0.25">
      <c r="A72" s="25"/>
      <c r="B72" s="25"/>
      <c r="C72" s="25"/>
      <c r="D72" s="25"/>
      <c r="E72" s="26"/>
      <c r="F72" s="27" t="e">
        <f t="shared" si="3"/>
        <v>#DIV/0!</v>
      </c>
      <c r="G72" s="28" t="e">
        <f t="shared" si="4"/>
        <v>#DIV/0!</v>
      </c>
      <c r="H72" s="33"/>
      <c r="I72" s="30">
        <f>VLOOKUP($B$9,$K$7:M$9,3,FALSE)</f>
        <v>13.2</v>
      </c>
      <c r="J72" s="31">
        <f t="shared" si="5"/>
        <v>13.2</v>
      </c>
      <c r="K72" s="31" t="e">
        <f t="shared" si="0"/>
        <v>#DIV/0!</v>
      </c>
      <c r="L72" s="27">
        <f t="shared" si="6"/>
        <v>0</v>
      </c>
      <c r="M72" s="31" t="e">
        <f t="shared" si="1"/>
        <v>#DIV/0!</v>
      </c>
      <c r="N72" s="31" t="e">
        <f t="shared" si="2"/>
        <v>#DIV/0!</v>
      </c>
    </row>
    <row r="73" spans="1:14" x14ac:dyDescent="0.25">
      <c r="A73" s="25"/>
      <c r="B73" s="25"/>
      <c r="C73" s="25"/>
      <c r="D73" s="25"/>
      <c r="E73" s="26"/>
      <c r="F73" s="27" t="e">
        <f t="shared" si="3"/>
        <v>#DIV/0!</v>
      </c>
      <c r="G73" s="28" t="e">
        <f t="shared" si="4"/>
        <v>#DIV/0!</v>
      </c>
      <c r="H73" s="33"/>
      <c r="I73" s="30">
        <f>VLOOKUP($B$9,$K$7:M$9,3,FALSE)</f>
        <v>13.2</v>
      </c>
      <c r="J73" s="31">
        <f t="shared" si="5"/>
        <v>13.2</v>
      </c>
      <c r="K73" s="31" t="e">
        <f t="shared" si="0"/>
        <v>#DIV/0!</v>
      </c>
      <c r="L73" s="27">
        <f t="shared" si="6"/>
        <v>0</v>
      </c>
      <c r="M73" s="31" t="e">
        <f t="shared" si="1"/>
        <v>#DIV/0!</v>
      </c>
      <c r="N73" s="31" t="e">
        <f t="shared" si="2"/>
        <v>#DIV/0!</v>
      </c>
    </row>
    <row r="74" spans="1:14" x14ac:dyDescent="0.25">
      <c r="A74" s="25"/>
      <c r="B74" s="25"/>
      <c r="C74" s="25"/>
      <c r="D74" s="25"/>
      <c r="E74" s="26"/>
      <c r="F74" s="27" t="e">
        <f t="shared" si="3"/>
        <v>#DIV/0!</v>
      </c>
      <c r="G74" s="28" t="e">
        <f t="shared" si="4"/>
        <v>#DIV/0!</v>
      </c>
      <c r="H74" s="33"/>
      <c r="I74" s="30">
        <f>VLOOKUP($B$9,$K$7:M$9,3,FALSE)</f>
        <v>13.2</v>
      </c>
      <c r="J74" s="31">
        <f t="shared" si="5"/>
        <v>13.2</v>
      </c>
      <c r="K74" s="31" t="e">
        <f t="shared" si="0"/>
        <v>#DIV/0!</v>
      </c>
      <c r="L74" s="27">
        <f t="shared" si="6"/>
        <v>0</v>
      </c>
      <c r="M74" s="31" t="e">
        <f t="shared" si="1"/>
        <v>#DIV/0!</v>
      </c>
      <c r="N74" s="31" t="e">
        <f t="shared" si="2"/>
        <v>#DIV/0!</v>
      </c>
    </row>
    <row r="75" spans="1:14" x14ac:dyDescent="0.25">
      <c r="A75" s="25"/>
      <c r="B75" s="25"/>
      <c r="C75" s="25"/>
      <c r="D75" s="25"/>
      <c r="E75" s="26"/>
      <c r="F75" s="27" t="e">
        <f t="shared" si="3"/>
        <v>#DIV/0!</v>
      </c>
      <c r="G75" s="28" t="e">
        <f t="shared" si="4"/>
        <v>#DIV/0!</v>
      </c>
      <c r="H75" s="33"/>
      <c r="I75" s="30">
        <f>VLOOKUP($B$9,$K$7:M$9,3,FALSE)</f>
        <v>13.2</v>
      </c>
      <c r="J75" s="31">
        <f t="shared" si="5"/>
        <v>13.2</v>
      </c>
      <c r="K75" s="31" t="e">
        <f t="shared" si="0"/>
        <v>#DIV/0!</v>
      </c>
      <c r="L75" s="27">
        <f t="shared" si="6"/>
        <v>0</v>
      </c>
      <c r="M75" s="31" t="e">
        <f t="shared" si="1"/>
        <v>#DIV/0!</v>
      </c>
      <c r="N75" s="31" t="e">
        <f t="shared" si="2"/>
        <v>#DIV/0!</v>
      </c>
    </row>
    <row r="76" spans="1:14" x14ac:dyDescent="0.25">
      <c r="A76" s="25"/>
      <c r="B76" s="25"/>
      <c r="C76" s="25"/>
      <c r="D76" s="25"/>
      <c r="E76" s="26"/>
      <c r="F76" s="27" t="e">
        <f t="shared" si="3"/>
        <v>#DIV/0!</v>
      </c>
      <c r="G76" s="28" t="e">
        <f t="shared" si="4"/>
        <v>#DIV/0!</v>
      </c>
      <c r="H76" s="33"/>
      <c r="I76" s="30">
        <f>VLOOKUP($B$9,$K$7:M$9,3,FALSE)</f>
        <v>13.2</v>
      </c>
      <c r="J76" s="31">
        <f t="shared" si="5"/>
        <v>13.2</v>
      </c>
      <c r="K76" s="31" t="e">
        <f t="shared" si="0"/>
        <v>#DIV/0!</v>
      </c>
      <c r="L76" s="27">
        <f t="shared" si="6"/>
        <v>0</v>
      </c>
      <c r="M76" s="31" t="e">
        <f t="shared" si="1"/>
        <v>#DIV/0!</v>
      </c>
      <c r="N76" s="31" t="e">
        <f t="shared" si="2"/>
        <v>#DIV/0!</v>
      </c>
    </row>
    <row r="77" spans="1:14" x14ac:dyDescent="0.25">
      <c r="A77" s="25"/>
      <c r="B77" s="25"/>
      <c r="C77" s="25"/>
      <c r="D77" s="25"/>
      <c r="E77" s="26"/>
      <c r="F77" s="27" t="e">
        <f t="shared" si="3"/>
        <v>#DIV/0!</v>
      </c>
      <c r="G77" s="28" t="e">
        <f t="shared" si="4"/>
        <v>#DIV/0!</v>
      </c>
      <c r="H77" s="33"/>
      <c r="I77" s="30">
        <f>VLOOKUP($B$9,$K$7:M$9,3,FALSE)</f>
        <v>13.2</v>
      </c>
      <c r="J77" s="31">
        <f t="shared" si="5"/>
        <v>13.2</v>
      </c>
      <c r="K77" s="31" t="e">
        <f t="shared" si="0"/>
        <v>#DIV/0!</v>
      </c>
      <c r="L77" s="27">
        <f t="shared" si="6"/>
        <v>0</v>
      </c>
      <c r="M77" s="31" t="e">
        <f t="shared" si="1"/>
        <v>#DIV/0!</v>
      </c>
      <c r="N77" s="31" t="e">
        <f t="shared" si="2"/>
        <v>#DIV/0!</v>
      </c>
    </row>
    <row r="78" spans="1:14" x14ac:dyDescent="0.25">
      <c r="A78" s="25"/>
      <c r="B78" s="25"/>
      <c r="C78" s="25"/>
      <c r="D78" s="25"/>
      <c r="E78" s="26"/>
      <c r="F78" s="27" t="e">
        <f t="shared" si="3"/>
        <v>#DIV/0!</v>
      </c>
      <c r="G78" s="28" t="e">
        <f t="shared" si="4"/>
        <v>#DIV/0!</v>
      </c>
      <c r="H78" s="33"/>
      <c r="I78" s="30">
        <f>VLOOKUP($B$9,$K$7:M$9,3,FALSE)</f>
        <v>13.2</v>
      </c>
      <c r="J78" s="31">
        <f t="shared" si="5"/>
        <v>13.2</v>
      </c>
      <c r="K78" s="31" t="e">
        <f t="shared" si="0"/>
        <v>#DIV/0!</v>
      </c>
      <c r="L78" s="27">
        <f t="shared" si="6"/>
        <v>0</v>
      </c>
      <c r="M78" s="31" t="e">
        <f t="shared" si="1"/>
        <v>#DIV/0!</v>
      </c>
      <c r="N78" s="31" t="e">
        <f t="shared" si="2"/>
        <v>#DIV/0!</v>
      </c>
    </row>
    <row r="79" spans="1:14" x14ac:dyDescent="0.25">
      <c r="A79" s="25"/>
      <c r="B79" s="25"/>
      <c r="C79" s="25"/>
      <c r="D79" s="25"/>
      <c r="E79" s="26"/>
      <c r="F79" s="27" t="e">
        <f t="shared" si="3"/>
        <v>#DIV/0!</v>
      </c>
      <c r="G79" s="28" t="e">
        <f t="shared" si="4"/>
        <v>#DIV/0!</v>
      </c>
      <c r="H79" s="33"/>
      <c r="I79" s="30">
        <f>VLOOKUP($B$9,$K$7:M$9,3,FALSE)</f>
        <v>13.2</v>
      </c>
      <c r="J79" s="31">
        <f t="shared" si="5"/>
        <v>13.2</v>
      </c>
      <c r="K79" s="31" t="e">
        <f t="shared" si="0"/>
        <v>#DIV/0!</v>
      </c>
      <c r="L79" s="27">
        <f t="shared" si="6"/>
        <v>0</v>
      </c>
      <c r="M79" s="31" t="e">
        <f t="shared" si="1"/>
        <v>#DIV/0!</v>
      </c>
      <c r="N79" s="31" t="e">
        <f t="shared" si="2"/>
        <v>#DIV/0!</v>
      </c>
    </row>
    <row r="80" spans="1:14" x14ac:dyDescent="0.25">
      <c r="A80" s="25"/>
      <c r="B80" s="25"/>
      <c r="C80" s="25"/>
      <c r="D80" s="25"/>
      <c r="E80" s="26"/>
      <c r="F80" s="27" t="e">
        <f t="shared" si="3"/>
        <v>#DIV/0!</v>
      </c>
      <c r="G80" s="28" t="e">
        <f t="shared" si="4"/>
        <v>#DIV/0!</v>
      </c>
      <c r="H80" s="33"/>
      <c r="I80" s="30">
        <f>VLOOKUP($B$9,$K$7:M$9,3,FALSE)</f>
        <v>13.2</v>
      </c>
      <c r="J80" s="31">
        <f t="shared" si="5"/>
        <v>13.2</v>
      </c>
      <c r="K80" s="31" t="e">
        <f t="shared" si="0"/>
        <v>#DIV/0!</v>
      </c>
      <c r="L80" s="27">
        <f t="shared" si="6"/>
        <v>0</v>
      </c>
      <c r="M80" s="31" t="e">
        <f t="shared" si="1"/>
        <v>#DIV/0!</v>
      </c>
      <c r="N80" s="31" t="e">
        <f t="shared" si="2"/>
        <v>#DIV/0!</v>
      </c>
    </row>
    <row r="81" spans="1:14" x14ac:dyDescent="0.25">
      <c r="A81" s="25"/>
      <c r="B81" s="25"/>
      <c r="C81" s="25"/>
      <c r="D81" s="25"/>
      <c r="E81" s="26"/>
      <c r="F81" s="27" t="e">
        <f t="shared" si="3"/>
        <v>#DIV/0!</v>
      </c>
      <c r="G81" s="28" t="e">
        <f t="shared" si="4"/>
        <v>#DIV/0!</v>
      </c>
      <c r="H81" s="33"/>
      <c r="I81" s="30">
        <f>VLOOKUP($B$9,$K$7:M$9,3,FALSE)</f>
        <v>13.2</v>
      </c>
      <c r="J81" s="31">
        <f t="shared" si="5"/>
        <v>13.2</v>
      </c>
      <c r="K81" s="31" t="e">
        <f t="shared" si="0"/>
        <v>#DIV/0!</v>
      </c>
      <c r="L81" s="27">
        <f t="shared" si="6"/>
        <v>0</v>
      </c>
      <c r="M81" s="31" t="e">
        <f t="shared" si="1"/>
        <v>#DIV/0!</v>
      </c>
      <c r="N81" s="31" t="e">
        <f t="shared" si="2"/>
        <v>#DIV/0!</v>
      </c>
    </row>
    <row r="82" spans="1:14" x14ac:dyDescent="0.25">
      <c r="A82" s="25"/>
      <c r="B82" s="25"/>
      <c r="C82" s="25"/>
      <c r="D82" s="25"/>
      <c r="E82" s="26"/>
      <c r="F82" s="27" t="e">
        <f t="shared" si="3"/>
        <v>#DIV/0!</v>
      </c>
      <c r="G82" s="28" t="e">
        <f t="shared" si="4"/>
        <v>#DIV/0!</v>
      </c>
      <c r="H82" s="33"/>
      <c r="I82" s="30">
        <f>VLOOKUP($B$9,$K$7:M$9,3,FALSE)</f>
        <v>13.2</v>
      </c>
      <c r="J82" s="31">
        <f t="shared" si="5"/>
        <v>13.2</v>
      </c>
      <c r="K82" s="31" t="e">
        <f t="shared" si="0"/>
        <v>#DIV/0!</v>
      </c>
      <c r="L82" s="27">
        <f t="shared" si="6"/>
        <v>0</v>
      </c>
      <c r="M82" s="31" t="e">
        <f t="shared" si="1"/>
        <v>#DIV/0!</v>
      </c>
      <c r="N82" s="31" t="e">
        <f t="shared" si="2"/>
        <v>#DIV/0!</v>
      </c>
    </row>
    <row r="83" spans="1:14" x14ac:dyDescent="0.25">
      <c r="A83" s="25"/>
      <c r="B83" s="25"/>
      <c r="C83" s="25"/>
      <c r="D83" s="25"/>
      <c r="E83" s="26"/>
      <c r="F83" s="27" t="e">
        <f t="shared" si="3"/>
        <v>#DIV/0!</v>
      </c>
      <c r="G83" s="28" t="e">
        <f t="shared" si="4"/>
        <v>#DIV/0!</v>
      </c>
      <c r="H83" s="33"/>
      <c r="I83" s="30">
        <f>VLOOKUP($B$9,$K$7:M$9,3,FALSE)</f>
        <v>13.2</v>
      </c>
      <c r="J83" s="31">
        <f t="shared" si="5"/>
        <v>13.2</v>
      </c>
      <c r="K83" s="31" t="e">
        <f t="shared" si="0"/>
        <v>#DIV/0!</v>
      </c>
      <c r="L83" s="27">
        <f t="shared" si="6"/>
        <v>0</v>
      </c>
      <c r="M83" s="31" t="e">
        <f t="shared" si="1"/>
        <v>#DIV/0!</v>
      </c>
      <c r="N83" s="31" t="e">
        <f t="shared" si="2"/>
        <v>#DIV/0!</v>
      </c>
    </row>
    <row r="84" spans="1:14" x14ac:dyDescent="0.25">
      <c r="A84" s="25"/>
      <c r="B84" s="25"/>
      <c r="C84" s="25"/>
      <c r="D84" s="25"/>
      <c r="E84" s="26"/>
      <c r="F84" s="27" t="e">
        <f t="shared" si="3"/>
        <v>#DIV/0!</v>
      </c>
      <c r="G84" s="28" t="e">
        <f t="shared" si="4"/>
        <v>#DIV/0!</v>
      </c>
      <c r="H84" s="33"/>
      <c r="I84" s="30">
        <f>VLOOKUP($B$9,$K$7:M$9,3,FALSE)</f>
        <v>13.2</v>
      </c>
      <c r="J84" s="31">
        <f t="shared" si="5"/>
        <v>13.2</v>
      </c>
      <c r="K84" s="31" t="e">
        <f t="shared" si="0"/>
        <v>#DIV/0!</v>
      </c>
      <c r="L84" s="27">
        <f t="shared" si="6"/>
        <v>0</v>
      </c>
      <c r="M84" s="31" t="e">
        <f t="shared" si="1"/>
        <v>#DIV/0!</v>
      </c>
      <c r="N84" s="31" t="e">
        <f t="shared" si="2"/>
        <v>#DIV/0!</v>
      </c>
    </row>
    <row r="85" spans="1:14" x14ac:dyDescent="0.25">
      <c r="A85" s="25"/>
      <c r="B85" s="25"/>
      <c r="C85" s="25"/>
      <c r="D85" s="25"/>
      <c r="E85" s="26"/>
      <c r="F85" s="27" t="e">
        <f t="shared" si="3"/>
        <v>#DIV/0!</v>
      </c>
      <c r="G85" s="28" t="e">
        <f t="shared" si="4"/>
        <v>#DIV/0!</v>
      </c>
      <c r="H85" s="33"/>
      <c r="I85" s="30">
        <f>VLOOKUP($B$9,$K$7:M$9,3,FALSE)</f>
        <v>13.2</v>
      </c>
      <c r="J85" s="31">
        <f t="shared" si="5"/>
        <v>13.2</v>
      </c>
      <c r="K85" s="31" t="e">
        <f t="shared" si="0"/>
        <v>#DIV/0!</v>
      </c>
      <c r="L85" s="27">
        <f t="shared" si="6"/>
        <v>0</v>
      </c>
      <c r="M85" s="31" t="e">
        <f t="shared" si="1"/>
        <v>#DIV/0!</v>
      </c>
      <c r="N85" s="31" t="e">
        <f t="shared" si="2"/>
        <v>#DIV/0!</v>
      </c>
    </row>
    <row r="86" spans="1:14" x14ac:dyDescent="0.25">
      <c r="A86" s="25"/>
      <c r="B86" s="25"/>
      <c r="C86" s="25"/>
      <c r="D86" s="25"/>
      <c r="E86" s="26"/>
      <c r="F86" s="27" t="e">
        <f t="shared" si="3"/>
        <v>#DIV/0!</v>
      </c>
      <c r="G86" s="28" t="e">
        <f t="shared" si="4"/>
        <v>#DIV/0!</v>
      </c>
      <c r="H86" s="33"/>
      <c r="I86" s="30">
        <f>VLOOKUP($B$9,$K$7:M$9,3,FALSE)</f>
        <v>13.2</v>
      </c>
      <c r="J86" s="31">
        <f t="shared" si="5"/>
        <v>13.2</v>
      </c>
      <c r="K86" s="31" t="e">
        <f t="shared" si="0"/>
        <v>#DIV/0!</v>
      </c>
      <c r="L86" s="27">
        <f t="shared" si="6"/>
        <v>0</v>
      </c>
      <c r="M86" s="31" t="e">
        <f t="shared" si="1"/>
        <v>#DIV/0!</v>
      </c>
      <c r="N86" s="31" t="e">
        <f t="shared" si="2"/>
        <v>#DIV/0!</v>
      </c>
    </row>
    <row r="87" spans="1:14" x14ac:dyDescent="0.25">
      <c r="A87" s="25"/>
      <c r="B87" s="25"/>
      <c r="C87" s="25"/>
      <c r="D87" s="25"/>
      <c r="E87" s="26"/>
      <c r="F87" s="27" t="e">
        <f t="shared" si="3"/>
        <v>#DIV/0!</v>
      </c>
      <c r="G87" s="28" t="e">
        <f t="shared" si="4"/>
        <v>#DIV/0!</v>
      </c>
      <c r="H87" s="33"/>
      <c r="I87" s="30">
        <f>VLOOKUP($B$9,$K$7:M$9,3,FALSE)</f>
        <v>13.2</v>
      </c>
      <c r="J87" s="31">
        <f t="shared" si="5"/>
        <v>13.2</v>
      </c>
      <c r="K87" s="31" t="e">
        <f t="shared" si="0"/>
        <v>#DIV/0!</v>
      </c>
      <c r="L87" s="27">
        <f t="shared" si="6"/>
        <v>0</v>
      </c>
      <c r="M87" s="31" t="e">
        <f t="shared" si="1"/>
        <v>#DIV/0!</v>
      </c>
      <c r="N87" s="31" t="e">
        <f t="shared" si="2"/>
        <v>#DIV/0!</v>
      </c>
    </row>
    <row r="88" spans="1:14" x14ac:dyDescent="0.25">
      <c r="A88" s="25"/>
      <c r="B88" s="25"/>
      <c r="C88" s="25"/>
      <c r="D88" s="25"/>
      <c r="E88" s="26"/>
      <c r="F88" s="27" t="e">
        <f t="shared" si="3"/>
        <v>#DIV/0!</v>
      </c>
      <c r="G88" s="28" t="e">
        <f t="shared" si="4"/>
        <v>#DIV/0!</v>
      </c>
      <c r="H88" s="33"/>
      <c r="I88" s="30">
        <f>VLOOKUP($B$9,$K$7:M$9,3,FALSE)</f>
        <v>13.2</v>
      </c>
      <c r="J88" s="31">
        <f t="shared" si="5"/>
        <v>13.2</v>
      </c>
      <c r="K88" s="31" t="e">
        <f t="shared" si="0"/>
        <v>#DIV/0!</v>
      </c>
      <c r="L88" s="27">
        <f t="shared" si="6"/>
        <v>0</v>
      </c>
      <c r="M88" s="31" t="e">
        <f t="shared" si="1"/>
        <v>#DIV/0!</v>
      </c>
      <c r="N88" s="31" t="e">
        <f t="shared" si="2"/>
        <v>#DIV/0!</v>
      </c>
    </row>
    <row r="89" spans="1:14" x14ac:dyDescent="0.25">
      <c r="A89" s="4"/>
      <c r="B89" s="4"/>
      <c r="E89" s="34"/>
      <c r="F89" s="35"/>
      <c r="G89" s="34"/>
      <c r="H89" s="34"/>
      <c r="I89" s="34"/>
      <c r="J89" s="36"/>
      <c r="K89" s="36"/>
      <c r="L89" s="35"/>
      <c r="M89" s="36"/>
      <c r="N89" s="36"/>
    </row>
    <row r="90" spans="1:14" ht="68.25" customHeight="1" x14ac:dyDescent="0.25">
      <c r="E90" s="37" t="s">
        <v>43</v>
      </c>
      <c r="F90" s="38"/>
      <c r="G90" s="37" t="s">
        <v>37</v>
      </c>
      <c r="H90" s="38"/>
      <c r="I90" s="38"/>
      <c r="J90" s="38"/>
      <c r="K90" s="37" t="s">
        <v>44</v>
      </c>
      <c r="L90" s="37" t="s">
        <v>45</v>
      </c>
      <c r="M90" s="37" t="s">
        <v>41</v>
      </c>
      <c r="N90" s="37" t="s">
        <v>42</v>
      </c>
    </row>
    <row r="91" spans="1:14" x14ac:dyDescent="0.25">
      <c r="A91" s="39" t="s">
        <v>46</v>
      </c>
      <c r="B91" s="39"/>
      <c r="C91" s="39"/>
      <c r="D91" s="39"/>
      <c r="E91" s="40">
        <f>SUM(E38:E88)</f>
        <v>0</v>
      </c>
      <c r="F91" s="39"/>
      <c r="G91" s="40" t="e">
        <f>SUM(G38:G88)</f>
        <v>#DIV/0!</v>
      </c>
      <c r="H91" s="40"/>
      <c r="I91" s="40"/>
      <c r="J91" s="39"/>
      <c r="K91" s="41" t="e">
        <f>SUM(K38:K88)</f>
        <v>#DIV/0!</v>
      </c>
      <c r="L91" s="42">
        <f>+L87</f>
        <v>0</v>
      </c>
      <c r="M91" s="41" t="e">
        <f>SUM(M38:M88)</f>
        <v>#DIV/0!</v>
      </c>
      <c r="N91" s="41" t="e">
        <f>SUM(N38:N88)</f>
        <v>#DIV/0!</v>
      </c>
    </row>
    <row r="92" spans="1:14" ht="15.75" thickBot="1" x14ac:dyDescent="0.3"/>
    <row r="93" spans="1:14" ht="15.75" thickBot="1" x14ac:dyDescent="0.3">
      <c r="A93" s="43" t="s">
        <v>47</v>
      </c>
      <c r="B93" s="44"/>
      <c r="C93" s="45" t="e">
        <f>+N91/D24</f>
        <v>#DIV/0!</v>
      </c>
      <c r="D93" s="46" t="s">
        <v>48</v>
      </c>
      <c r="E93" s="3" t="s">
        <v>49</v>
      </c>
    </row>
    <row r="94" spans="1:14" x14ac:dyDescent="0.25">
      <c r="D94" s="47"/>
    </row>
  </sheetData>
  <mergeCells count="19">
    <mergeCell ref="A28:P28"/>
    <mergeCell ref="A18:P18"/>
    <mergeCell ref="D23:E23"/>
    <mergeCell ref="D24:E24"/>
    <mergeCell ref="D25:E25"/>
    <mergeCell ref="D26:E26"/>
    <mergeCell ref="D27:E27"/>
    <mergeCell ref="G16:K16"/>
    <mergeCell ref="A1:G1"/>
    <mergeCell ref="A3:J3"/>
    <mergeCell ref="K6:M6"/>
    <mergeCell ref="B7:G7"/>
    <mergeCell ref="K7:L7"/>
    <mergeCell ref="B8:D8"/>
    <mergeCell ref="B9:D9"/>
    <mergeCell ref="B10:D10"/>
    <mergeCell ref="G10:I10"/>
    <mergeCell ref="A11:P11"/>
    <mergeCell ref="A15:E15"/>
  </mergeCells>
  <dataValidations count="5">
    <dataValidation type="list" allowBlank="1" showInputMessage="1" showErrorMessage="1" sqref="C38" xr:uid="{FAA19612-0713-4ACA-985F-4390B2920EEE}">
      <formula1>", Full Time, Part Time"</formula1>
    </dataValidation>
    <dataValidation type="list" allowBlank="1" showInputMessage="1" showErrorMessage="1" sqref="G16:K16" xr:uid="{92A68E05-ED39-42D6-B96B-1F8008D42803}">
      <formula1>"N/A, We are not impacted by the minimum wage increase, Other"</formula1>
    </dataValidation>
    <dataValidation type="list" allowBlank="1" showInputMessage="1" showErrorMessage="1" sqref="C39:C88" xr:uid="{65A9CEB8-585B-464A-8650-0EB768D7E389}">
      <formula1>"Full Time, Part Time"</formula1>
    </dataValidation>
    <dataValidation type="list" allowBlank="1" showInputMessage="1" showErrorMessage="1" promptTitle="County" prompt="Choose from drop down list" sqref="B9:D9" xr:uid="{4076D1F4-000B-4F88-AAA3-5CBA211AE01E}">
      <formula1>K7:K9</formula1>
    </dataValidation>
    <dataValidation type="list" allowBlank="1" showInputMessage="1" showErrorMessage="1" sqref="G15 D38:D89" xr:uid="{A0B00DF4-C2C2-4DB8-8B25-B003285DD61E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B813-426D-4C83-8981-685901087A4C}">
  <dimension ref="A1:P94"/>
  <sheetViews>
    <sheetView tabSelected="1" topLeftCell="A16" zoomScale="70" zoomScaleNormal="70" workbookViewId="0">
      <selection activeCell="A34" sqref="A34"/>
    </sheetView>
  </sheetViews>
  <sheetFormatPr defaultRowHeight="15" x14ac:dyDescent="0.25"/>
  <cols>
    <col min="1" max="1" width="23.42578125" customWidth="1"/>
    <col min="2" max="2" width="17.5703125" customWidth="1"/>
    <col min="4" max="4" width="9.85546875" customWidth="1"/>
    <col min="6" max="6" width="10.5703125" bestFit="1" customWidth="1"/>
    <col min="7" max="7" width="13.140625" customWidth="1"/>
    <col min="8" max="8" width="10.42578125" customWidth="1"/>
    <col min="10" max="10" width="12.85546875" customWidth="1"/>
    <col min="12" max="12" width="11.5703125" customWidth="1"/>
    <col min="13" max="13" width="13" customWidth="1"/>
    <col min="14" max="14" width="10.42578125" customWidth="1"/>
  </cols>
  <sheetData>
    <row r="1" spans="1:16" ht="18.75" x14ac:dyDescent="0.3">
      <c r="A1" s="51" t="s">
        <v>52</v>
      </c>
      <c r="B1" s="51"/>
      <c r="C1" s="51"/>
      <c r="D1" s="51"/>
      <c r="E1" s="51"/>
      <c r="F1" s="51"/>
      <c r="G1" s="51"/>
      <c r="H1" s="1" t="s">
        <v>0</v>
      </c>
      <c r="I1" s="1">
        <v>2023</v>
      </c>
    </row>
    <row r="3" spans="1:16" ht="14.45" customHeight="1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5" spans="1:16" ht="19.5" thickBot="1" x14ac:dyDescent="0.35">
      <c r="A5" s="2" t="s">
        <v>2</v>
      </c>
    </row>
    <row r="6" spans="1:16" ht="15.75" thickBot="1" x14ac:dyDescent="0.3">
      <c r="K6" s="53" t="s">
        <v>53</v>
      </c>
      <c r="L6" s="54"/>
      <c r="M6" s="55"/>
    </row>
    <row r="7" spans="1:16" ht="15.75" thickBot="1" x14ac:dyDescent="0.3">
      <c r="A7" s="3" t="s">
        <v>3</v>
      </c>
      <c r="B7" s="56"/>
      <c r="C7" s="57"/>
      <c r="D7" s="57"/>
      <c r="E7" s="57"/>
      <c r="F7" s="57"/>
      <c r="G7" s="58"/>
      <c r="H7" s="4"/>
      <c r="I7" s="4"/>
      <c r="K7" s="59" t="s">
        <v>4</v>
      </c>
      <c r="L7" s="60"/>
      <c r="M7" s="5">
        <v>15</v>
      </c>
      <c r="N7" s="6"/>
      <c r="O7" s="6"/>
      <c r="P7" s="7"/>
    </row>
    <row r="8" spans="1:16" ht="15.75" thickBot="1" x14ac:dyDescent="0.3">
      <c r="A8" s="3" t="s">
        <v>5</v>
      </c>
      <c r="B8" s="61"/>
      <c r="C8" s="62"/>
      <c r="D8" s="63"/>
      <c r="E8" s="4"/>
      <c r="F8" s="4"/>
      <c r="G8" s="4"/>
      <c r="H8" s="4"/>
      <c r="I8" s="4"/>
      <c r="K8" s="8" t="s">
        <v>6</v>
      </c>
      <c r="L8" s="9"/>
      <c r="M8" s="10">
        <v>15</v>
      </c>
      <c r="N8" s="6"/>
      <c r="O8" s="6"/>
      <c r="P8" s="7"/>
    </row>
    <row r="9" spans="1:16" ht="15.75" thickBot="1" x14ac:dyDescent="0.3">
      <c r="A9" s="3" t="s">
        <v>7</v>
      </c>
      <c r="B9" s="56" t="s">
        <v>8</v>
      </c>
      <c r="C9" s="57"/>
      <c r="D9" s="58"/>
      <c r="E9" s="4" t="s">
        <v>9</v>
      </c>
      <c r="F9" s="4"/>
      <c r="G9" s="4"/>
      <c r="H9" s="4"/>
      <c r="I9" s="4"/>
      <c r="K9" s="11" t="s">
        <v>8</v>
      </c>
      <c r="L9" s="12"/>
      <c r="M9" s="13">
        <v>14.2</v>
      </c>
      <c r="N9" s="6"/>
      <c r="O9" s="6"/>
      <c r="P9" s="7"/>
    </row>
    <row r="10" spans="1:16" ht="15.75" thickBot="1" x14ac:dyDescent="0.3">
      <c r="A10" s="3" t="s">
        <v>10</v>
      </c>
      <c r="B10" s="56"/>
      <c r="C10" s="57"/>
      <c r="D10" s="58"/>
      <c r="E10" s="4"/>
      <c r="F10" s="14" t="s">
        <v>11</v>
      </c>
      <c r="G10" s="56"/>
      <c r="H10" s="57"/>
      <c r="I10" s="58"/>
    </row>
    <row r="11" spans="1:16" ht="15.75" thickBo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5.75" thickTop="1" x14ac:dyDescent="0.25"/>
    <row r="13" spans="1:16" ht="18.75" x14ac:dyDescent="0.3">
      <c r="A13" s="2" t="s">
        <v>12</v>
      </c>
    </row>
    <row r="14" spans="1:16" ht="15.75" thickBot="1" x14ac:dyDescent="0.3">
      <c r="A14" s="15" t="s">
        <v>13</v>
      </c>
    </row>
    <row r="15" spans="1:16" ht="15.75" thickBot="1" x14ac:dyDescent="0.3">
      <c r="A15" s="65" t="s">
        <v>14</v>
      </c>
      <c r="B15" s="65"/>
      <c r="C15" s="65"/>
      <c r="D15" s="65"/>
      <c r="E15" s="65"/>
      <c r="G15" s="16"/>
      <c r="H15" s="4" t="s">
        <v>15</v>
      </c>
      <c r="I15" s="4"/>
      <c r="J15" s="4"/>
      <c r="K15" s="4"/>
    </row>
    <row r="16" spans="1:16" ht="15.75" thickBot="1" x14ac:dyDescent="0.3">
      <c r="A16" s="3" t="s">
        <v>16</v>
      </c>
      <c r="B16" s="3"/>
      <c r="G16" s="48"/>
      <c r="H16" s="49"/>
      <c r="I16" s="49"/>
      <c r="J16" s="49"/>
      <c r="K16" s="50"/>
    </row>
    <row r="17" spans="1:16" x14ac:dyDescent="0.25">
      <c r="A17" s="17" t="s">
        <v>17</v>
      </c>
    </row>
    <row r="18" spans="1:16" ht="15.75" thickBo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.75" thickTop="1" x14ac:dyDescent="0.25"/>
    <row r="20" spans="1:16" ht="18.75" x14ac:dyDescent="0.3">
      <c r="A20" s="2" t="s">
        <v>18</v>
      </c>
    </row>
    <row r="21" spans="1:16" x14ac:dyDescent="0.25">
      <c r="A21" s="15" t="s">
        <v>19</v>
      </c>
    </row>
    <row r="22" spans="1:16" ht="15.75" thickBot="1" x14ac:dyDescent="0.3">
      <c r="A22" s="3"/>
    </row>
    <row r="23" spans="1:16" ht="15.75" thickBot="1" x14ac:dyDescent="0.3">
      <c r="A23" s="18" t="s">
        <v>20</v>
      </c>
      <c r="D23" s="68"/>
      <c r="E23" s="69"/>
      <c r="F23" t="s">
        <v>21</v>
      </c>
    </row>
    <row r="24" spans="1:16" ht="15.75" thickBot="1" x14ac:dyDescent="0.3">
      <c r="A24" s="18" t="s">
        <v>22</v>
      </c>
      <c r="D24" s="70"/>
      <c r="E24" s="71"/>
      <c r="F24" t="s">
        <v>23</v>
      </c>
    </row>
    <row r="25" spans="1:16" ht="15.75" thickBot="1" x14ac:dyDescent="0.3">
      <c r="A25" s="18" t="s">
        <v>24</v>
      </c>
      <c r="D25" s="70">
        <v>0</v>
      </c>
      <c r="E25" s="71"/>
      <c r="F25" t="s">
        <v>25</v>
      </c>
    </row>
    <row r="26" spans="1:16" ht="15.75" thickBot="1" x14ac:dyDescent="0.3">
      <c r="A26" s="18" t="s">
        <v>26</v>
      </c>
      <c r="D26" s="72" t="e">
        <f>+D24/D23</f>
        <v>#DIV/0!</v>
      </c>
      <c r="E26" s="73"/>
      <c r="F26" t="s">
        <v>27</v>
      </c>
    </row>
    <row r="27" spans="1:16" ht="15.75" thickBot="1" x14ac:dyDescent="0.3">
      <c r="A27" s="18" t="s">
        <v>28</v>
      </c>
      <c r="D27" s="72" t="e">
        <f>+D24/(D24+D25)</f>
        <v>#DIV/0!</v>
      </c>
      <c r="E27" s="73"/>
      <c r="F27" t="s">
        <v>29</v>
      </c>
      <c r="O27" s="19"/>
    </row>
    <row r="28" spans="1:16" ht="15.75" thickBot="1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5.75" thickTop="1" x14ac:dyDescent="0.25">
      <c r="A29" s="3"/>
      <c r="D29" s="20"/>
      <c r="E29" s="20"/>
    </row>
    <row r="30" spans="1:16" ht="18.75" x14ac:dyDescent="0.3">
      <c r="A30" s="2" t="s">
        <v>61</v>
      </c>
      <c r="D30" s="20"/>
      <c r="E30" s="20"/>
    </row>
    <row r="31" spans="1:16" x14ac:dyDescent="0.25">
      <c r="A31" s="3" t="s">
        <v>59</v>
      </c>
      <c r="D31" s="20"/>
      <c r="E31" s="20"/>
    </row>
    <row r="32" spans="1:16" x14ac:dyDescent="0.25">
      <c r="A32" s="3" t="s">
        <v>57</v>
      </c>
      <c r="D32" s="20"/>
      <c r="E32" s="20"/>
    </row>
    <row r="33" spans="1:15" x14ac:dyDescent="0.25">
      <c r="A33" s="3" t="s">
        <v>66</v>
      </c>
      <c r="D33" s="20"/>
      <c r="E33" s="20"/>
    </row>
    <row r="34" spans="1:15" x14ac:dyDescent="0.25">
      <c r="A34" s="3" t="s">
        <v>67</v>
      </c>
      <c r="D34" s="20"/>
      <c r="E34" s="20"/>
    </row>
    <row r="35" spans="1:15" ht="15.75" customHeight="1" x14ac:dyDescent="0.25">
      <c r="A35" s="3" t="s">
        <v>30</v>
      </c>
      <c r="D35" s="20"/>
      <c r="E35" s="20"/>
    </row>
    <row r="36" spans="1:15" ht="117.75" customHeight="1" x14ac:dyDescent="0.25">
      <c r="A36" s="21" t="s">
        <v>31</v>
      </c>
      <c r="B36" s="21" t="s">
        <v>32</v>
      </c>
      <c r="C36" s="22" t="s">
        <v>33</v>
      </c>
      <c r="D36" s="22" t="s">
        <v>34</v>
      </c>
      <c r="E36" s="22" t="s">
        <v>35</v>
      </c>
      <c r="F36" s="23" t="s">
        <v>36</v>
      </c>
      <c r="G36" s="23" t="s">
        <v>37</v>
      </c>
      <c r="H36" s="23" t="s">
        <v>63</v>
      </c>
      <c r="I36" s="23" t="s">
        <v>65</v>
      </c>
      <c r="J36" s="22" t="s">
        <v>38</v>
      </c>
      <c r="K36" s="23" t="s">
        <v>39</v>
      </c>
      <c r="L36" s="22" t="s">
        <v>40</v>
      </c>
      <c r="M36" s="23" t="s">
        <v>41</v>
      </c>
      <c r="N36" s="23" t="s">
        <v>42</v>
      </c>
      <c r="O36" s="24"/>
    </row>
    <row r="38" spans="1:15" x14ac:dyDescent="0.25">
      <c r="A38" s="25"/>
      <c r="B38" s="25"/>
      <c r="C38" s="25"/>
      <c r="D38" s="25"/>
      <c r="E38" s="26"/>
      <c r="F38" s="27" t="e">
        <f>IF(ISNUMBER(SEARCH("Yes",D38)),$D$27,$D$26)</f>
        <v>#DIV/0!</v>
      </c>
      <c r="G38" s="28" t="e">
        <f>+E38*F38</f>
        <v>#DIV/0!</v>
      </c>
      <c r="H38" s="29"/>
      <c r="I38" s="30">
        <f>VLOOKUP($B$9,$K$7:M$9,3,FALSE)</f>
        <v>14.2</v>
      </c>
      <c r="J38" s="31">
        <f>I38-H38</f>
        <v>14.2</v>
      </c>
      <c r="K38" s="31" t="e">
        <f t="shared" ref="K38:K88" si="0">+G38*J38</f>
        <v>#DIV/0!</v>
      </c>
      <c r="L38" s="32"/>
      <c r="M38" s="31" t="e">
        <f t="shared" ref="M38:M88" si="1">+K38*L38</f>
        <v>#DIV/0!</v>
      </c>
      <c r="N38" s="31" t="e">
        <f t="shared" ref="N38:N88" si="2">+K38+M38</f>
        <v>#DIV/0!</v>
      </c>
    </row>
    <row r="39" spans="1:15" x14ac:dyDescent="0.25">
      <c r="A39" s="25"/>
      <c r="B39" s="25"/>
      <c r="C39" s="25"/>
      <c r="D39" s="25"/>
      <c r="E39" s="26"/>
      <c r="F39" s="27" t="e">
        <f t="shared" ref="F39:F88" si="3">IF(ISNUMBER(SEARCH("Yes",D39)),$D$27,$D$26)</f>
        <v>#DIV/0!</v>
      </c>
      <c r="G39" s="28" t="e">
        <f t="shared" ref="G39:G88" si="4">+E39*F39</f>
        <v>#DIV/0!</v>
      </c>
      <c r="H39" s="33"/>
      <c r="I39" s="30">
        <f>VLOOKUP($B$9,$K$7:M$9,3,FALSE)</f>
        <v>14.2</v>
      </c>
      <c r="J39" s="31">
        <f t="shared" ref="J39:J88" si="5">I39-H39</f>
        <v>14.2</v>
      </c>
      <c r="K39" s="31" t="e">
        <f t="shared" si="0"/>
        <v>#DIV/0!</v>
      </c>
      <c r="L39" s="27">
        <f>+L38</f>
        <v>0</v>
      </c>
      <c r="M39" s="31" t="e">
        <f t="shared" si="1"/>
        <v>#DIV/0!</v>
      </c>
      <c r="N39" s="31" t="e">
        <f t="shared" si="2"/>
        <v>#DIV/0!</v>
      </c>
    </row>
    <row r="40" spans="1:15" x14ac:dyDescent="0.25">
      <c r="A40" s="25"/>
      <c r="B40" s="25"/>
      <c r="C40" s="25"/>
      <c r="D40" s="25"/>
      <c r="E40" s="26"/>
      <c r="F40" s="27" t="e">
        <f t="shared" si="3"/>
        <v>#DIV/0!</v>
      </c>
      <c r="G40" s="28" t="e">
        <f t="shared" si="4"/>
        <v>#DIV/0!</v>
      </c>
      <c r="H40" s="33"/>
      <c r="I40" s="30">
        <f>VLOOKUP($B$9,$K$7:M$9,3,FALSE)</f>
        <v>14.2</v>
      </c>
      <c r="J40" s="31">
        <f t="shared" si="5"/>
        <v>14.2</v>
      </c>
      <c r="K40" s="31" t="e">
        <f t="shared" si="0"/>
        <v>#DIV/0!</v>
      </c>
      <c r="L40" s="27">
        <f t="shared" ref="L40:L88" si="6">+L39</f>
        <v>0</v>
      </c>
      <c r="M40" s="31" t="e">
        <f t="shared" si="1"/>
        <v>#DIV/0!</v>
      </c>
      <c r="N40" s="31" t="e">
        <f t="shared" si="2"/>
        <v>#DIV/0!</v>
      </c>
    </row>
    <row r="41" spans="1:15" x14ac:dyDescent="0.25">
      <c r="A41" s="25"/>
      <c r="B41" s="25"/>
      <c r="C41" s="25"/>
      <c r="D41" s="25"/>
      <c r="E41" s="26"/>
      <c r="F41" s="27" t="e">
        <f t="shared" si="3"/>
        <v>#DIV/0!</v>
      </c>
      <c r="G41" s="28" t="e">
        <f t="shared" si="4"/>
        <v>#DIV/0!</v>
      </c>
      <c r="H41" s="33"/>
      <c r="I41" s="30">
        <f>VLOOKUP($B$9,$K$7:M$9,3,FALSE)</f>
        <v>14.2</v>
      </c>
      <c r="J41" s="31">
        <f t="shared" si="5"/>
        <v>14.2</v>
      </c>
      <c r="K41" s="31" t="e">
        <f t="shared" si="0"/>
        <v>#DIV/0!</v>
      </c>
      <c r="L41" s="27">
        <f t="shared" si="6"/>
        <v>0</v>
      </c>
      <c r="M41" s="31" t="e">
        <f t="shared" si="1"/>
        <v>#DIV/0!</v>
      </c>
      <c r="N41" s="31" t="e">
        <f t="shared" si="2"/>
        <v>#DIV/0!</v>
      </c>
    </row>
    <row r="42" spans="1:15" x14ac:dyDescent="0.25">
      <c r="A42" s="25"/>
      <c r="B42" s="25"/>
      <c r="C42" s="25"/>
      <c r="D42" s="25"/>
      <c r="E42" s="26"/>
      <c r="F42" s="27" t="e">
        <f t="shared" si="3"/>
        <v>#DIV/0!</v>
      </c>
      <c r="G42" s="28" t="e">
        <f>+E42*F42</f>
        <v>#DIV/0!</v>
      </c>
      <c r="H42" s="33"/>
      <c r="I42" s="30">
        <f>VLOOKUP($B$9,$K$7:M$9,3,FALSE)</f>
        <v>14.2</v>
      </c>
      <c r="J42" s="31">
        <f t="shared" si="5"/>
        <v>14.2</v>
      </c>
      <c r="K42" s="31" t="e">
        <f t="shared" si="0"/>
        <v>#DIV/0!</v>
      </c>
      <c r="L42" s="27">
        <f t="shared" si="6"/>
        <v>0</v>
      </c>
      <c r="M42" s="31" t="e">
        <f t="shared" si="1"/>
        <v>#DIV/0!</v>
      </c>
      <c r="N42" s="31" t="e">
        <f t="shared" si="2"/>
        <v>#DIV/0!</v>
      </c>
    </row>
    <row r="43" spans="1:15" x14ac:dyDescent="0.25">
      <c r="A43" s="25"/>
      <c r="B43" s="25"/>
      <c r="C43" s="25"/>
      <c r="D43" s="25"/>
      <c r="E43" s="26"/>
      <c r="F43" s="27" t="e">
        <f t="shared" si="3"/>
        <v>#DIV/0!</v>
      </c>
      <c r="G43" s="28" t="e">
        <f t="shared" si="4"/>
        <v>#DIV/0!</v>
      </c>
      <c r="H43" s="33"/>
      <c r="I43" s="30">
        <f>VLOOKUP($B$9,$K$7:M$9,3,FALSE)</f>
        <v>14.2</v>
      </c>
      <c r="J43" s="31">
        <f t="shared" si="5"/>
        <v>14.2</v>
      </c>
      <c r="K43" s="31" t="e">
        <f t="shared" si="0"/>
        <v>#DIV/0!</v>
      </c>
      <c r="L43" s="27">
        <f t="shared" si="6"/>
        <v>0</v>
      </c>
      <c r="M43" s="31" t="e">
        <f t="shared" si="1"/>
        <v>#DIV/0!</v>
      </c>
      <c r="N43" s="31" t="e">
        <f t="shared" si="2"/>
        <v>#DIV/0!</v>
      </c>
    </row>
    <row r="44" spans="1:15" x14ac:dyDescent="0.25">
      <c r="A44" s="25"/>
      <c r="B44" s="25"/>
      <c r="C44" s="25"/>
      <c r="D44" s="25"/>
      <c r="E44" s="26"/>
      <c r="F44" s="27" t="e">
        <f t="shared" si="3"/>
        <v>#DIV/0!</v>
      </c>
      <c r="G44" s="28" t="e">
        <f t="shared" si="4"/>
        <v>#DIV/0!</v>
      </c>
      <c r="H44" s="33"/>
      <c r="I44" s="30">
        <f>VLOOKUP($B$9,$K$7:M$9,3,FALSE)</f>
        <v>14.2</v>
      </c>
      <c r="J44" s="31">
        <f t="shared" si="5"/>
        <v>14.2</v>
      </c>
      <c r="K44" s="31" t="e">
        <f t="shared" si="0"/>
        <v>#DIV/0!</v>
      </c>
      <c r="L44" s="27">
        <f t="shared" si="6"/>
        <v>0</v>
      </c>
      <c r="M44" s="31" t="e">
        <f t="shared" si="1"/>
        <v>#DIV/0!</v>
      </c>
      <c r="N44" s="31" t="e">
        <f t="shared" si="2"/>
        <v>#DIV/0!</v>
      </c>
    </row>
    <row r="45" spans="1:15" x14ac:dyDescent="0.25">
      <c r="A45" s="25"/>
      <c r="B45" s="25"/>
      <c r="C45" s="25"/>
      <c r="D45" s="25"/>
      <c r="E45" s="26"/>
      <c r="F45" s="27" t="e">
        <f t="shared" si="3"/>
        <v>#DIV/0!</v>
      </c>
      <c r="G45" s="28" t="e">
        <f t="shared" si="4"/>
        <v>#DIV/0!</v>
      </c>
      <c r="H45" s="33"/>
      <c r="I45" s="30">
        <f>VLOOKUP($B$9,$K$7:M$9,3,FALSE)</f>
        <v>14.2</v>
      </c>
      <c r="J45" s="31">
        <f t="shared" si="5"/>
        <v>14.2</v>
      </c>
      <c r="K45" s="31" t="e">
        <f t="shared" si="0"/>
        <v>#DIV/0!</v>
      </c>
      <c r="L45" s="27">
        <f t="shared" si="6"/>
        <v>0</v>
      </c>
      <c r="M45" s="31" t="e">
        <f t="shared" si="1"/>
        <v>#DIV/0!</v>
      </c>
      <c r="N45" s="31" t="e">
        <f t="shared" si="2"/>
        <v>#DIV/0!</v>
      </c>
    </row>
    <row r="46" spans="1:15" x14ac:dyDescent="0.25">
      <c r="A46" s="25"/>
      <c r="B46" s="25"/>
      <c r="C46" s="25"/>
      <c r="D46" s="25"/>
      <c r="E46" s="26"/>
      <c r="F46" s="27" t="e">
        <f t="shared" si="3"/>
        <v>#DIV/0!</v>
      </c>
      <c r="G46" s="28" t="e">
        <f t="shared" si="4"/>
        <v>#DIV/0!</v>
      </c>
      <c r="H46" s="33"/>
      <c r="I46" s="30">
        <f>VLOOKUP($B$9,$K$7:M$9,3,FALSE)</f>
        <v>14.2</v>
      </c>
      <c r="J46" s="31">
        <f t="shared" si="5"/>
        <v>14.2</v>
      </c>
      <c r="K46" s="31" t="e">
        <f t="shared" si="0"/>
        <v>#DIV/0!</v>
      </c>
      <c r="L46" s="27">
        <f t="shared" si="6"/>
        <v>0</v>
      </c>
      <c r="M46" s="31" t="e">
        <f t="shared" si="1"/>
        <v>#DIV/0!</v>
      </c>
      <c r="N46" s="31" t="e">
        <f t="shared" si="2"/>
        <v>#DIV/0!</v>
      </c>
    </row>
    <row r="47" spans="1:15" x14ac:dyDescent="0.25">
      <c r="A47" s="25"/>
      <c r="B47" s="25"/>
      <c r="C47" s="25"/>
      <c r="D47" s="25"/>
      <c r="E47" s="26"/>
      <c r="F47" s="27" t="e">
        <f t="shared" si="3"/>
        <v>#DIV/0!</v>
      </c>
      <c r="G47" s="28" t="e">
        <f t="shared" si="4"/>
        <v>#DIV/0!</v>
      </c>
      <c r="H47" s="33"/>
      <c r="I47" s="30">
        <f>VLOOKUP($B$9,$K$7:M$9,3,FALSE)</f>
        <v>14.2</v>
      </c>
      <c r="J47" s="31">
        <f t="shared" si="5"/>
        <v>14.2</v>
      </c>
      <c r="K47" s="31" t="e">
        <f t="shared" si="0"/>
        <v>#DIV/0!</v>
      </c>
      <c r="L47" s="27">
        <f t="shared" si="6"/>
        <v>0</v>
      </c>
      <c r="M47" s="31" t="e">
        <f t="shared" si="1"/>
        <v>#DIV/0!</v>
      </c>
      <c r="N47" s="31" t="e">
        <f t="shared" si="2"/>
        <v>#DIV/0!</v>
      </c>
    </row>
    <row r="48" spans="1:15" x14ac:dyDescent="0.25">
      <c r="A48" s="25"/>
      <c r="B48" s="25"/>
      <c r="C48" s="25"/>
      <c r="D48" s="25"/>
      <c r="E48" s="26"/>
      <c r="F48" s="27" t="e">
        <f t="shared" si="3"/>
        <v>#DIV/0!</v>
      </c>
      <c r="G48" s="28" t="e">
        <f t="shared" si="4"/>
        <v>#DIV/0!</v>
      </c>
      <c r="H48" s="33"/>
      <c r="I48" s="30">
        <f>VLOOKUP($B$9,$K$7:M$9,3,FALSE)</f>
        <v>14.2</v>
      </c>
      <c r="J48" s="31">
        <f t="shared" si="5"/>
        <v>14.2</v>
      </c>
      <c r="K48" s="31" t="e">
        <f t="shared" si="0"/>
        <v>#DIV/0!</v>
      </c>
      <c r="L48" s="27">
        <f t="shared" si="6"/>
        <v>0</v>
      </c>
      <c r="M48" s="31" t="e">
        <f t="shared" si="1"/>
        <v>#DIV/0!</v>
      </c>
      <c r="N48" s="31" t="e">
        <f t="shared" si="2"/>
        <v>#DIV/0!</v>
      </c>
    </row>
    <row r="49" spans="1:14" x14ac:dyDescent="0.25">
      <c r="A49" s="25"/>
      <c r="B49" s="25"/>
      <c r="C49" s="25"/>
      <c r="D49" s="25"/>
      <c r="E49" s="26"/>
      <c r="F49" s="27" t="e">
        <f t="shared" si="3"/>
        <v>#DIV/0!</v>
      </c>
      <c r="G49" s="28" t="e">
        <f t="shared" si="4"/>
        <v>#DIV/0!</v>
      </c>
      <c r="H49" s="33"/>
      <c r="I49" s="30">
        <f>VLOOKUP($B$9,$K$7:M$9,3,FALSE)</f>
        <v>14.2</v>
      </c>
      <c r="J49" s="31">
        <f t="shared" si="5"/>
        <v>14.2</v>
      </c>
      <c r="K49" s="31" t="e">
        <f t="shared" si="0"/>
        <v>#DIV/0!</v>
      </c>
      <c r="L49" s="27">
        <f t="shared" si="6"/>
        <v>0</v>
      </c>
      <c r="M49" s="31" t="e">
        <f t="shared" si="1"/>
        <v>#DIV/0!</v>
      </c>
      <c r="N49" s="31" t="e">
        <f t="shared" si="2"/>
        <v>#DIV/0!</v>
      </c>
    </row>
    <row r="50" spans="1:14" x14ac:dyDescent="0.25">
      <c r="A50" s="25"/>
      <c r="B50" s="25"/>
      <c r="C50" s="25"/>
      <c r="D50" s="25"/>
      <c r="E50" s="26"/>
      <c r="F50" s="27" t="e">
        <f t="shared" si="3"/>
        <v>#DIV/0!</v>
      </c>
      <c r="G50" s="28" t="e">
        <f t="shared" si="4"/>
        <v>#DIV/0!</v>
      </c>
      <c r="H50" s="33"/>
      <c r="I50" s="30">
        <f>VLOOKUP($B$9,$K$7:M$9,3,FALSE)</f>
        <v>14.2</v>
      </c>
      <c r="J50" s="31">
        <f t="shared" si="5"/>
        <v>14.2</v>
      </c>
      <c r="K50" s="31" t="e">
        <f t="shared" si="0"/>
        <v>#DIV/0!</v>
      </c>
      <c r="L50" s="27">
        <f t="shared" si="6"/>
        <v>0</v>
      </c>
      <c r="M50" s="31" t="e">
        <f t="shared" si="1"/>
        <v>#DIV/0!</v>
      </c>
      <c r="N50" s="31" t="e">
        <f t="shared" si="2"/>
        <v>#DIV/0!</v>
      </c>
    </row>
    <row r="51" spans="1:14" x14ac:dyDescent="0.25">
      <c r="A51" s="25"/>
      <c r="B51" s="25"/>
      <c r="C51" s="25"/>
      <c r="D51" s="25"/>
      <c r="E51" s="26"/>
      <c r="F51" s="27" t="e">
        <f t="shared" si="3"/>
        <v>#DIV/0!</v>
      </c>
      <c r="G51" s="28" t="e">
        <f t="shared" si="4"/>
        <v>#DIV/0!</v>
      </c>
      <c r="H51" s="33"/>
      <c r="I51" s="30">
        <f>VLOOKUP($B$9,$K$7:M$9,3,FALSE)</f>
        <v>14.2</v>
      </c>
      <c r="J51" s="31">
        <f t="shared" si="5"/>
        <v>14.2</v>
      </c>
      <c r="K51" s="31" t="e">
        <f t="shared" si="0"/>
        <v>#DIV/0!</v>
      </c>
      <c r="L51" s="27">
        <f t="shared" si="6"/>
        <v>0</v>
      </c>
      <c r="M51" s="31" t="e">
        <f t="shared" si="1"/>
        <v>#DIV/0!</v>
      </c>
      <c r="N51" s="31" t="e">
        <f t="shared" si="2"/>
        <v>#DIV/0!</v>
      </c>
    </row>
    <row r="52" spans="1:14" x14ac:dyDescent="0.25">
      <c r="A52" s="25"/>
      <c r="B52" s="25"/>
      <c r="C52" s="25"/>
      <c r="D52" s="25"/>
      <c r="E52" s="26"/>
      <c r="F52" s="27" t="e">
        <f t="shared" si="3"/>
        <v>#DIV/0!</v>
      </c>
      <c r="G52" s="28" t="e">
        <f t="shared" si="4"/>
        <v>#DIV/0!</v>
      </c>
      <c r="H52" s="33"/>
      <c r="I52" s="30">
        <f>VLOOKUP($B$9,$K$7:M$9,3,FALSE)</f>
        <v>14.2</v>
      </c>
      <c r="J52" s="31">
        <f t="shared" si="5"/>
        <v>14.2</v>
      </c>
      <c r="K52" s="31" t="e">
        <f t="shared" si="0"/>
        <v>#DIV/0!</v>
      </c>
      <c r="L52" s="27">
        <f t="shared" si="6"/>
        <v>0</v>
      </c>
      <c r="M52" s="31" t="e">
        <f t="shared" si="1"/>
        <v>#DIV/0!</v>
      </c>
      <c r="N52" s="31" t="e">
        <f t="shared" si="2"/>
        <v>#DIV/0!</v>
      </c>
    </row>
    <row r="53" spans="1:14" x14ac:dyDescent="0.25">
      <c r="A53" s="25"/>
      <c r="B53" s="25"/>
      <c r="C53" s="25"/>
      <c r="D53" s="25"/>
      <c r="E53" s="26"/>
      <c r="F53" s="27" t="e">
        <f t="shared" si="3"/>
        <v>#DIV/0!</v>
      </c>
      <c r="G53" s="28" t="e">
        <f t="shared" si="4"/>
        <v>#DIV/0!</v>
      </c>
      <c r="H53" s="33"/>
      <c r="I53" s="30">
        <f>VLOOKUP($B$9,$K$7:M$9,3,FALSE)</f>
        <v>14.2</v>
      </c>
      <c r="J53" s="31">
        <f t="shared" si="5"/>
        <v>14.2</v>
      </c>
      <c r="K53" s="31" t="e">
        <f t="shared" si="0"/>
        <v>#DIV/0!</v>
      </c>
      <c r="L53" s="27">
        <f t="shared" si="6"/>
        <v>0</v>
      </c>
      <c r="M53" s="31" t="e">
        <f t="shared" si="1"/>
        <v>#DIV/0!</v>
      </c>
      <c r="N53" s="31" t="e">
        <f t="shared" si="2"/>
        <v>#DIV/0!</v>
      </c>
    </row>
    <row r="54" spans="1:14" x14ac:dyDescent="0.25">
      <c r="A54" s="25"/>
      <c r="B54" s="25"/>
      <c r="C54" s="25"/>
      <c r="D54" s="25"/>
      <c r="E54" s="26"/>
      <c r="F54" s="27" t="e">
        <f t="shared" si="3"/>
        <v>#DIV/0!</v>
      </c>
      <c r="G54" s="28" t="e">
        <f t="shared" si="4"/>
        <v>#DIV/0!</v>
      </c>
      <c r="H54" s="33"/>
      <c r="I54" s="30">
        <f>VLOOKUP($B$9,$K$7:M$9,3,FALSE)</f>
        <v>14.2</v>
      </c>
      <c r="J54" s="31">
        <f t="shared" si="5"/>
        <v>14.2</v>
      </c>
      <c r="K54" s="31" t="e">
        <f t="shared" si="0"/>
        <v>#DIV/0!</v>
      </c>
      <c r="L54" s="27">
        <f t="shared" si="6"/>
        <v>0</v>
      </c>
      <c r="M54" s="31" t="e">
        <f t="shared" si="1"/>
        <v>#DIV/0!</v>
      </c>
      <c r="N54" s="31" t="e">
        <f t="shared" si="2"/>
        <v>#DIV/0!</v>
      </c>
    </row>
    <row r="55" spans="1:14" x14ac:dyDescent="0.25">
      <c r="A55" s="25"/>
      <c r="B55" s="25"/>
      <c r="C55" s="25"/>
      <c r="D55" s="25"/>
      <c r="E55" s="26"/>
      <c r="F55" s="27" t="e">
        <f t="shared" si="3"/>
        <v>#DIV/0!</v>
      </c>
      <c r="G55" s="28" t="e">
        <f t="shared" si="4"/>
        <v>#DIV/0!</v>
      </c>
      <c r="H55" s="33"/>
      <c r="I55" s="30">
        <f>VLOOKUP($B$9,$K$7:M$9,3,FALSE)</f>
        <v>14.2</v>
      </c>
      <c r="J55" s="31">
        <f t="shared" si="5"/>
        <v>14.2</v>
      </c>
      <c r="K55" s="31" t="e">
        <f t="shared" si="0"/>
        <v>#DIV/0!</v>
      </c>
      <c r="L55" s="27">
        <f t="shared" si="6"/>
        <v>0</v>
      </c>
      <c r="M55" s="31" t="e">
        <f t="shared" si="1"/>
        <v>#DIV/0!</v>
      </c>
      <c r="N55" s="31" t="e">
        <f t="shared" si="2"/>
        <v>#DIV/0!</v>
      </c>
    </row>
    <row r="56" spans="1:14" x14ac:dyDescent="0.25">
      <c r="A56" s="25"/>
      <c r="B56" s="25"/>
      <c r="C56" s="25"/>
      <c r="D56" s="25"/>
      <c r="E56" s="26"/>
      <c r="F56" s="27" t="e">
        <f t="shared" si="3"/>
        <v>#DIV/0!</v>
      </c>
      <c r="G56" s="28" t="e">
        <f t="shared" si="4"/>
        <v>#DIV/0!</v>
      </c>
      <c r="H56" s="33"/>
      <c r="I56" s="30">
        <f>VLOOKUP($B$9,$K$7:M$9,3,FALSE)</f>
        <v>14.2</v>
      </c>
      <c r="J56" s="31">
        <f t="shared" si="5"/>
        <v>14.2</v>
      </c>
      <c r="K56" s="31" t="e">
        <f t="shared" si="0"/>
        <v>#DIV/0!</v>
      </c>
      <c r="L56" s="27">
        <f t="shared" si="6"/>
        <v>0</v>
      </c>
      <c r="M56" s="31" t="e">
        <f t="shared" si="1"/>
        <v>#DIV/0!</v>
      </c>
      <c r="N56" s="31" t="e">
        <f t="shared" si="2"/>
        <v>#DIV/0!</v>
      </c>
    </row>
    <row r="57" spans="1:14" x14ac:dyDescent="0.25">
      <c r="A57" s="25"/>
      <c r="B57" s="25"/>
      <c r="C57" s="25"/>
      <c r="D57" s="25"/>
      <c r="E57" s="26"/>
      <c r="F57" s="27" t="e">
        <f t="shared" si="3"/>
        <v>#DIV/0!</v>
      </c>
      <c r="G57" s="28" t="e">
        <f t="shared" si="4"/>
        <v>#DIV/0!</v>
      </c>
      <c r="H57" s="33"/>
      <c r="I57" s="30">
        <f>VLOOKUP($B$9,$K$7:M$9,3,FALSE)</f>
        <v>14.2</v>
      </c>
      <c r="J57" s="31">
        <f t="shared" si="5"/>
        <v>14.2</v>
      </c>
      <c r="K57" s="31" t="e">
        <f t="shared" si="0"/>
        <v>#DIV/0!</v>
      </c>
      <c r="L57" s="27">
        <f t="shared" si="6"/>
        <v>0</v>
      </c>
      <c r="M57" s="31" t="e">
        <f t="shared" si="1"/>
        <v>#DIV/0!</v>
      </c>
      <c r="N57" s="31" t="e">
        <f t="shared" si="2"/>
        <v>#DIV/0!</v>
      </c>
    </row>
    <row r="58" spans="1:14" x14ac:dyDescent="0.25">
      <c r="A58" s="25"/>
      <c r="B58" s="25"/>
      <c r="C58" s="25"/>
      <c r="D58" s="25"/>
      <c r="E58" s="26"/>
      <c r="F58" s="27" t="e">
        <f t="shared" si="3"/>
        <v>#DIV/0!</v>
      </c>
      <c r="G58" s="28" t="e">
        <f t="shared" si="4"/>
        <v>#DIV/0!</v>
      </c>
      <c r="H58" s="33"/>
      <c r="I58" s="30">
        <f>VLOOKUP($B$9,$K$7:M$9,3,FALSE)</f>
        <v>14.2</v>
      </c>
      <c r="J58" s="31">
        <f t="shared" si="5"/>
        <v>14.2</v>
      </c>
      <c r="K58" s="31" t="e">
        <f t="shared" si="0"/>
        <v>#DIV/0!</v>
      </c>
      <c r="L58" s="27">
        <f t="shared" si="6"/>
        <v>0</v>
      </c>
      <c r="M58" s="31" t="e">
        <f t="shared" si="1"/>
        <v>#DIV/0!</v>
      </c>
      <c r="N58" s="31" t="e">
        <f t="shared" si="2"/>
        <v>#DIV/0!</v>
      </c>
    </row>
    <row r="59" spans="1:14" x14ac:dyDescent="0.25">
      <c r="A59" s="25"/>
      <c r="B59" s="25"/>
      <c r="C59" s="25"/>
      <c r="D59" s="25"/>
      <c r="E59" s="26"/>
      <c r="F59" s="27" t="e">
        <f t="shared" si="3"/>
        <v>#DIV/0!</v>
      </c>
      <c r="G59" s="28" t="e">
        <f t="shared" si="4"/>
        <v>#DIV/0!</v>
      </c>
      <c r="H59" s="33"/>
      <c r="I59" s="30">
        <f>VLOOKUP($B$9,$K$7:M$9,3,FALSE)</f>
        <v>14.2</v>
      </c>
      <c r="J59" s="31">
        <f t="shared" si="5"/>
        <v>14.2</v>
      </c>
      <c r="K59" s="31" t="e">
        <f t="shared" si="0"/>
        <v>#DIV/0!</v>
      </c>
      <c r="L59" s="27">
        <f t="shared" si="6"/>
        <v>0</v>
      </c>
      <c r="M59" s="31" t="e">
        <f t="shared" si="1"/>
        <v>#DIV/0!</v>
      </c>
      <c r="N59" s="31" t="e">
        <f t="shared" si="2"/>
        <v>#DIV/0!</v>
      </c>
    </row>
    <row r="60" spans="1:14" x14ac:dyDescent="0.25">
      <c r="A60" s="25"/>
      <c r="B60" s="25"/>
      <c r="C60" s="25"/>
      <c r="D60" s="25"/>
      <c r="E60" s="26"/>
      <c r="F60" s="27" t="e">
        <f t="shared" si="3"/>
        <v>#DIV/0!</v>
      </c>
      <c r="G60" s="28" t="e">
        <f t="shared" si="4"/>
        <v>#DIV/0!</v>
      </c>
      <c r="H60" s="33"/>
      <c r="I60" s="30">
        <f>VLOOKUP($B$9,$K$7:M$9,3,FALSE)</f>
        <v>14.2</v>
      </c>
      <c r="J60" s="31">
        <f t="shared" si="5"/>
        <v>14.2</v>
      </c>
      <c r="K60" s="31" t="e">
        <f t="shared" si="0"/>
        <v>#DIV/0!</v>
      </c>
      <c r="L60" s="27">
        <f t="shared" si="6"/>
        <v>0</v>
      </c>
      <c r="M60" s="31" t="e">
        <f t="shared" si="1"/>
        <v>#DIV/0!</v>
      </c>
      <c r="N60" s="31" t="e">
        <f t="shared" si="2"/>
        <v>#DIV/0!</v>
      </c>
    </row>
    <row r="61" spans="1:14" x14ac:dyDescent="0.25">
      <c r="A61" s="25"/>
      <c r="B61" s="25"/>
      <c r="C61" s="25"/>
      <c r="D61" s="25"/>
      <c r="E61" s="26"/>
      <c r="F61" s="27" t="e">
        <f t="shared" si="3"/>
        <v>#DIV/0!</v>
      </c>
      <c r="G61" s="28" t="e">
        <f t="shared" si="4"/>
        <v>#DIV/0!</v>
      </c>
      <c r="H61" s="33"/>
      <c r="I61" s="30">
        <f>VLOOKUP($B$9,$K$7:M$9,3,FALSE)</f>
        <v>14.2</v>
      </c>
      <c r="J61" s="31">
        <f t="shared" si="5"/>
        <v>14.2</v>
      </c>
      <c r="K61" s="31" t="e">
        <f t="shared" si="0"/>
        <v>#DIV/0!</v>
      </c>
      <c r="L61" s="27">
        <f t="shared" si="6"/>
        <v>0</v>
      </c>
      <c r="M61" s="31" t="e">
        <f t="shared" si="1"/>
        <v>#DIV/0!</v>
      </c>
      <c r="N61" s="31" t="e">
        <f t="shared" si="2"/>
        <v>#DIV/0!</v>
      </c>
    </row>
    <row r="62" spans="1:14" x14ac:dyDescent="0.25">
      <c r="A62" s="25"/>
      <c r="B62" s="25"/>
      <c r="C62" s="25"/>
      <c r="D62" s="25"/>
      <c r="E62" s="26"/>
      <c r="F62" s="27" t="e">
        <f t="shared" si="3"/>
        <v>#DIV/0!</v>
      </c>
      <c r="G62" s="28" t="e">
        <f t="shared" si="4"/>
        <v>#DIV/0!</v>
      </c>
      <c r="H62" s="33"/>
      <c r="I62" s="30">
        <f>VLOOKUP($B$9,$K$7:M$9,3,FALSE)</f>
        <v>14.2</v>
      </c>
      <c r="J62" s="31">
        <f t="shared" si="5"/>
        <v>14.2</v>
      </c>
      <c r="K62" s="31" t="e">
        <f t="shared" si="0"/>
        <v>#DIV/0!</v>
      </c>
      <c r="L62" s="27">
        <f t="shared" si="6"/>
        <v>0</v>
      </c>
      <c r="M62" s="31" t="e">
        <f t="shared" si="1"/>
        <v>#DIV/0!</v>
      </c>
      <c r="N62" s="31" t="e">
        <f t="shared" si="2"/>
        <v>#DIV/0!</v>
      </c>
    </row>
    <row r="63" spans="1:14" x14ac:dyDescent="0.25">
      <c r="A63" s="25"/>
      <c r="B63" s="25"/>
      <c r="C63" s="25"/>
      <c r="D63" s="25"/>
      <c r="E63" s="26"/>
      <c r="F63" s="27" t="e">
        <f t="shared" si="3"/>
        <v>#DIV/0!</v>
      </c>
      <c r="G63" s="28" t="e">
        <f t="shared" si="4"/>
        <v>#DIV/0!</v>
      </c>
      <c r="H63" s="33"/>
      <c r="I63" s="30">
        <f>VLOOKUP($B$9,$K$7:M$9,3,FALSE)</f>
        <v>14.2</v>
      </c>
      <c r="J63" s="31">
        <f t="shared" si="5"/>
        <v>14.2</v>
      </c>
      <c r="K63" s="31" t="e">
        <f t="shared" si="0"/>
        <v>#DIV/0!</v>
      </c>
      <c r="L63" s="27">
        <f t="shared" si="6"/>
        <v>0</v>
      </c>
      <c r="M63" s="31" t="e">
        <f t="shared" si="1"/>
        <v>#DIV/0!</v>
      </c>
      <c r="N63" s="31" t="e">
        <f t="shared" si="2"/>
        <v>#DIV/0!</v>
      </c>
    </row>
    <row r="64" spans="1:14" x14ac:dyDescent="0.25">
      <c r="A64" s="25"/>
      <c r="B64" s="25"/>
      <c r="C64" s="25"/>
      <c r="D64" s="25"/>
      <c r="E64" s="26"/>
      <c r="F64" s="27" t="e">
        <f t="shared" si="3"/>
        <v>#DIV/0!</v>
      </c>
      <c r="G64" s="28" t="e">
        <f t="shared" si="4"/>
        <v>#DIV/0!</v>
      </c>
      <c r="H64" s="33"/>
      <c r="I64" s="30">
        <f>VLOOKUP($B$9,$K$7:M$9,3,FALSE)</f>
        <v>14.2</v>
      </c>
      <c r="J64" s="31">
        <f t="shared" si="5"/>
        <v>14.2</v>
      </c>
      <c r="K64" s="31" t="e">
        <f t="shared" si="0"/>
        <v>#DIV/0!</v>
      </c>
      <c r="L64" s="27">
        <f t="shared" si="6"/>
        <v>0</v>
      </c>
      <c r="M64" s="31" t="e">
        <f t="shared" si="1"/>
        <v>#DIV/0!</v>
      </c>
      <c r="N64" s="31" t="e">
        <f t="shared" si="2"/>
        <v>#DIV/0!</v>
      </c>
    </row>
    <row r="65" spans="1:14" x14ac:dyDescent="0.25">
      <c r="A65" s="25"/>
      <c r="B65" s="25"/>
      <c r="C65" s="25"/>
      <c r="D65" s="25"/>
      <c r="E65" s="26"/>
      <c r="F65" s="27" t="e">
        <f t="shared" si="3"/>
        <v>#DIV/0!</v>
      </c>
      <c r="G65" s="28" t="e">
        <f t="shared" si="4"/>
        <v>#DIV/0!</v>
      </c>
      <c r="H65" s="33"/>
      <c r="I65" s="30">
        <f>VLOOKUP($B$9,$K$7:M$9,3,FALSE)</f>
        <v>14.2</v>
      </c>
      <c r="J65" s="31">
        <f t="shared" si="5"/>
        <v>14.2</v>
      </c>
      <c r="K65" s="31" t="e">
        <f t="shared" si="0"/>
        <v>#DIV/0!</v>
      </c>
      <c r="L65" s="27">
        <f t="shared" si="6"/>
        <v>0</v>
      </c>
      <c r="M65" s="31" t="e">
        <f t="shared" si="1"/>
        <v>#DIV/0!</v>
      </c>
      <c r="N65" s="31" t="e">
        <f t="shared" si="2"/>
        <v>#DIV/0!</v>
      </c>
    </row>
    <row r="66" spans="1:14" x14ac:dyDescent="0.25">
      <c r="A66" s="25"/>
      <c r="B66" s="25"/>
      <c r="C66" s="25"/>
      <c r="D66" s="25"/>
      <c r="E66" s="26"/>
      <c r="F66" s="27" t="e">
        <f t="shared" si="3"/>
        <v>#DIV/0!</v>
      </c>
      <c r="G66" s="28" t="e">
        <f t="shared" si="4"/>
        <v>#DIV/0!</v>
      </c>
      <c r="H66" s="33"/>
      <c r="I66" s="30">
        <f>VLOOKUP($B$9,$K$7:M$9,3,FALSE)</f>
        <v>14.2</v>
      </c>
      <c r="J66" s="31">
        <f t="shared" si="5"/>
        <v>14.2</v>
      </c>
      <c r="K66" s="31" t="e">
        <f t="shared" si="0"/>
        <v>#DIV/0!</v>
      </c>
      <c r="L66" s="27">
        <f t="shared" si="6"/>
        <v>0</v>
      </c>
      <c r="M66" s="31" t="e">
        <f t="shared" si="1"/>
        <v>#DIV/0!</v>
      </c>
      <c r="N66" s="31" t="e">
        <f t="shared" si="2"/>
        <v>#DIV/0!</v>
      </c>
    </row>
    <row r="67" spans="1:14" x14ac:dyDescent="0.25">
      <c r="A67" s="25"/>
      <c r="B67" s="25"/>
      <c r="C67" s="25"/>
      <c r="D67" s="25"/>
      <c r="E67" s="26"/>
      <c r="F67" s="27" t="e">
        <f t="shared" si="3"/>
        <v>#DIV/0!</v>
      </c>
      <c r="G67" s="28" t="e">
        <f t="shared" si="4"/>
        <v>#DIV/0!</v>
      </c>
      <c r="H67" s="33"/>
      <c r="I67" s="30">
        <f>VLOOKUP($B$9,$K$7:M$9,3,FALSE)</f>
        <v>14.2</v>
      </c>
      <c r="J67" s="31">
        <f t="shared" si="5"/>
        <v>14.2</v>
      </c>
      <c r="K67" s="31" t="e">
        <f t="shared" si="0"/>
        <v>#DIV/0!</v>
      </c>
      <c r="L67" s="27">
        <f t="shared" si="6"/>
        <v>0</v>
      </c>
      <c r="M67" s="31" t="e">
        <f t="shared" si="1"/>
        <v>#DIV/0!</v>
      </c>
      <c r="N67" s="31" t="e">
        <f t="shared" si="2"/>
        <v>#DIV/0!</v>
      </c>
    </row>
    <row r="68" spans="1:14" x14ac:dyDescent="0.25">
      <c r="A68" s="25"/>
      <c r="B68" s="25"/>
      <c r="C68" s="25"/>
      <c r="D68" s="25"/>
      <c r="E68" s="26"/>
      <c r="F68" s="27" t="e">
        <f t="shared" si="3"/>
        <v>#DIV/0!</v>
      </c>
      <c r="G68" s="28" t="e">
        <f t="shared" si="4"/>
        <v>#DIV/0!</v>
      </c>
      <c r="H68" s="33"/>
      <c r="I68" s="30">
        <f>VLOOKUP($B$9,$K$7:M$9,3,FALSE)</f>
        <v>14.2</v>
      </c>
      <c r="J68" s="31">
        <f t="shared" si="5"/>
        <v>14.2</v>
      </c>
      <c r="K68" s="31" t="e">
        <f t="shared" si="0"/>
        <v>#DIV/0!</v>
      </c>
      <c r="L68" s="27">
        <f t="shared" si="6"/>
        <v>0</v>
      </c>
      <c r="M68" s="31" t="e">
        <f t="shared" si="1"/>
        <v>#DIV/0!</v>
      </c>
      <c r="N68" s="31" t="e">
        <f t="shared" si="2"/>
        <v>#DIV/0!</v>
      </c>
    </row>
    <row r="69" spans="1:14" x14ac:dyDescent="0.25">
      <c r="A69" s="25"/>
      <c r="B69" s="25"/>
      <c r="C69" s="25"/>
      <c r="D69" s="25"/>
      <c r="E69" s="26"/>
      <c r="F69" s="27" t="e">
        <f t="shared" si="3"/>
        <v>#DIV/0!</v>
      </c>
      <c r="G69" s="28" t="e">
        <f t="shared" si="4"/>
        <v>#DIV/0!</v>
      </c>
      <c r="H69" s="33"/>
      <c r="I69" s="30">
        <f>VLOOKUP($B$9,$K$7:M$9,3,FALSE)</f>
        <v>14.2</v>
      </c>
      <c r="J69" s="31">
        <f t="shared" si="5"/>
        <v>14.2</v>
      </c>
      <c r="K69" s="31" t="e">
        <f t="shared" si="0"/>
        <v>#DIV/0!</v>
      </c>
      <c r="L69" s="27">
        <f t="shared" si="6"/>
        <v>0</v>
      </c>
      <c r="M69" s="31" t="e">
        <f t="shared" si="1"/>
        <v>#DIV/0!</v>
      </c>
      <c r="N69" s="31" t="e">
        <f t="shared" si="2"/>
        <v>#DIV/0!</v>
      </c>
    </row>
    <row r="70" spans="1:14" x14ac:dyDescent="0.25">
      <c r="A70" s="25"/>
      <c r="B70" s="25"/>
      <c r="C70" s="25"/>
      <c r="D70" s="25"/>
      <c r="E70" s="26"/>
      <c r="F70" s="27" t="e">
        <f t="shared" si="3"/>
        <v>#DIV/0!</v>
      </c>
      <c r="G70" s="28" t="e">
        <f t="shared" si="4"/>
        <v>#DIV/0!</v>
      </c>
      <c r="H70" s="33"/>
      <c r="I70" s="30">
        <f>VLOOKUP($B$9,$K$7:M$9,3,FALSE)</f>
        <v>14.2</v>
      </c>
      <c r="J70" s="31">
        <f t="shared" si="5"/>
        <v>14.2</v>
      </c>
      <c r="K70" s="31" t="e">
        <f t="shared" si="0"/>
        <v>#DIV/0!</v>
      </c>
      <c r="L70" s="27">
        <f t="shared" si="6"/>
        <v>0</v>
      </c>
      <c r="M70" s="31" t="e">
        <f t="shared" si="1"/>
        <v>#DIV/0!</v>
      </c>
      <c r="N70" s="31" t="e">
        <f t="shared" si="2"/>
        <v>#DIV/0!</v>
      </c>
    </row>
    <row r="71" spans="1:14" x14ac:dyDescent="0.25">
      <c r="A71" s="25"/>
      <c r="B71" s="25"/>
      <c r="C71" s="25"/>
      <c r="D71" s="25"/>
      <c r="E71" s="26"/>
      <c r="F71" s="27" t="e">
        <f t="shared" si="3"/>
        <v>#DIV/0!</v>
      </c>
      <c r="G71" s="28" t="e">
        <f t="shared" si="4"/>
        <v>#DIV/0!</v>
      </c>
      <c r="H71" s="33"/>
      <c r="I71" s="30">
        <f>VLOOKUP($B$9,$K$7:M$9,3,FALSE)</f>
        <v>14.2</v>
      </c>
      <c r="J71" s="31">
        <f t="shared" si="5"/>
        <v>14.2</v>
      </c>
      <c r="K71" s="31" t="e">
        <f t="shared" si="0"/>
        <v>#DIV/0!</v>
      </c>
      <c r="L71" s="27">
        <f t="shared" si="6"/>
        <v>0</v>
      </c>
      <c r="M71" s="31" t="e">
        <f t="shared" si="1"/>
        <v>#DIV/0!</v>
      </c>
      <c r="N71" s="31" t="e">
        <f t="shared" si="2"/>
        <v>#DIV/0!</v>
      </c>
    </row>
    <row r="72" spans="1:14" x14ac:dyDescent="0.25">
      <c r="A72" s="25"/>
      <c r="B72" s="25"/>
      <c r="C72" s="25"/>
      <c r="D72" s="25"/>
      <c r="E72" s="26"/>
      <c r="F72" s="27" t="e">
        <f t="shared" si="3"/>
        <v>#DIV/0!</v>
      </c>
      <c r="G72" s="28" t="e">
        <f t="shared" si="4"/>
        <v>#DIV/0!</v>
      </c>
      <c r="H72" s="33"/>
      <c r="I72" s="30">
        <f>VLOOKUP($B$9,$K$7:M$9,3,FALSE)</f>
        <v>14.2</v>
      </c>
      <c r="J72" s="31">
        <f t="shared" si="5"/>
        <v>14.2</v>
      </c>
      <c r="K72" s="31" t="e">
        <f t="shared" si="0"/>
        <v>#DIV/0!</v>
      </c>
      <c r="L72" s="27">
        <f t="shared" si="6"/>
        <v>0</v>
      </c>
      <c r="M72" s="31" t="e">
        <f t="shared" si="1"/>
        <v>#DIV/0!</v>
      </c>
      <c r="N72" s="31" t="e">
        <f t="shared" si="2"/>
        <v>#DIV/0!</v>
      </c>
    </row>
    <row r="73" spans="1:14" x14ac:dyDescent="0.25">
      <c r="A73" s="25"/>
      <c r="B73" s="25"/>
      <c r="C73" s="25"/>
      <c r="D73" s="25"/>
      <c r="E73" s="26"/>
      <c r="F73" s="27" t="e">
        <f t="shared" si="3"/>
        <v>#DIV/0!</v>
      </c>
      <c r="G73" s="28" t="e">
        <f t="shared" si="4"/>
        <v>#DIV/0!</v>
      </c>
      <c r="H73" s="33"/>
      <c r="I73" s="30">
        <f>VLOOKUP($B$9,$K$7:M$9,3,FALSE)</f>
        <v>14.2</v>
      </c>
      <c r="J73" s="31">
        <f t="shared" si="5"/>
        <v>14.2</v>
      </c>
      <c r="K73" s="31" t="e">
        <f t="shared" si="0"/>
        <v>#DIV/0!</v>
      </c>
      <c r="L73" s="27">
        <f t="shared" si="6"/>
        <v>0</v>
      </c>
      <c r="M73" s="31" t="e">
        <f t="shared" si="1"/>
        <v>#DIV/0!</v>
      </c>
      <c r="N73" s="31" t="e">
        <f t="shared" si="2"/>
        <v>#DIV/0!</v>
      </c>
    </row>
    <row r="74" spans="1:14" x14ac:dyDescent="0.25">
      <c r="A74" s="25"/>
      <c r="B74" s="25"/>
      <c r="C74" s="25"/>
      <c r="D74" s="25"/>
      <c r="E74" s="26"/>
      <c r="F74" s="27" t="e">
        <f t="shared" si="3"/>
        <v>#DIV/0!</v>
      </c>
      <c r="G74" s="28" t="e">
        <f t="shared" si="4"/>
        <v>#DIV/0!</v>
      </c>
      <c r="H74" s="33"/>
      <c r="I74" s="30">
        <f>VLOOKUP($B$9,$K$7:M$9,3,FALSE)</f>
        <v>14.2</v>
      </c>
      <c r="J74" s="31">
        <f t="shared" si="5"/>
        <v>14.2</v>
      </c>
      <c r="K74" s="31" t="e">
        <f t="shared" si="0"/>
        <v>#DIV/0!</v>
      </c>
      <c r="L74" s="27">
        <f t="shared" si="6"/>
        <v>0</v>
      </c>
      <c r="M74" s="31" t="e">
        <f t="shared" si="1"/>
        <v>#DIV/0!</v>
      </c>
      <c r="N74" s="31" t="e">
        <f t="shared" si="2"/>
        <v>#DIV/0!</v>
      </c>
    </row>
    <row r="75" spans="1:14" x14ac:dyDescent="0.25">
      <c r="A75" s="25"/>
      <c r="B75" s="25"/>
      <c r="C75" s="25"/>
      <c r="D75" s="25"/>
      <c r="E75" s="26"/>
      <c r="F75" s="27" t="e">
        <f t="shared" si="3"/>
        <v>#DIV/0!</v>
      </c>
      <c r="G75" s="28" t="e">
        <f t="shared" si="4"/>
        <v>#DIV/0!</v>
      </c>
      <c r="H75" s="33"/>
      <c r="I75" s="30">
        <f>VLOOKUP($B$9,$K$7:M$9,3,FALSE)</f>
        <v>14.2</v>
      </c>
      <c r="J75" s="31">
        <f t="shared" si="5"/>
        <v>14.2</v>
      </c>
      <c r="K75" s="31" t="e">
        <f t="shared" si="0"/>
        <v>#DIV/0!</v>
      </c>
      <c r="L75" s="27">
        <f t="shared" si="6"/>
        <v>0</v>
      </c>
      <c r="M75" s="31" t="e">
        <f t="shared" si="1"/>
        <v>#DIV/0!</v>
      </c>
      <c r="N75" s="31" t="e">
        <f t="shared" si="2"/>
        <v>#DIV/0!</v>
      </c>
    </row>
    <row r="76" spans="1:14" x14ac:dyDescent="0.25">
      <c r="A76" s="25"/>
      <c r="B76" s="25"/>
      <c r="C76" s="25"/>
      <c r="D76" s="25"/>
      <c r="E76" s="26"/>
      <c r="F76" s="27" t="e">
        <f t="shared" si="3"/>
        <v>#DIV/0!</v>
      </c>
      <c r="G76" s="28" t="e">
        <f t="shared" si="4"/>
        <v>#DIV/0!</v>
      </c>
      <c r="H76" s="33"/>
      <c r="I76" s="30">
        <f>VLOOKUP($B$9,$K$7:M$9,3,FALSE)</f>
        <v>14.2</v>
      </c>
      <c r="J76" s="31">
        <f t="shared" si="5"/>
        <v>14.2</v>
      </c>
      <c r="K76" s="31" t="e">
        <f t="shared" si="0"/>
        <v>#DIV/0!</v>
      </c>
      <c r="L76" s="27">
        <f t="shared" si="6"/>
        <v>0</v>
      </c>
      <c r="M76" s="31" t="e">
        <f t="shared" si="1"/>
        <v>#DIV/0!</v>
      </c>
      <c r="N76" s="31" t="e">
        <f t="shared" si="2"/>
        <v>#DIV/0!</v>
      </c>
    </row>
    <row r="77" spans="1:14" x14ac:dyDescent="0.25">
      <c r="A77" s="25"/>
      <c r="B77" s="25"/>
      <c r="C77" s="25"/>
      <c r="D77" s="25"/>
      <c r="E77" s="26"/>
      <c r="F77" s="27" t="e">
        <f t="shared" si="3"/>
        <v>#DIV/0!</v>
      </c>
      <c r="G77" s="28" t="e">
        <f t="shared" si="4"/>
        <v>#DIV/0!</v>
      </c>
      <c r="H77" s="33"/>
      <c r="I77" s="30">
        <f>VLOOKUP($B$9,$K$7:M$9,3,FALSE)</f>
        <v>14.2</v>
      </c>
      <c r="J77" s="31">
        <f t="shared" si="5"/>
        <v>14.2</v>
      </c>
      <c r="K77" s="31" t="e">
        <f t="shared" si="0"/>
        <v>#DIV/0!</v>
      </c>
      <c r="L77" s="27">
        <f t="shared" si="6"/>
        <v>0</v>
      </c>
      <c r="M77" s="31" t="e">
        <f t="shared" si="1"/>
        <v>#DIV/0!</v>
      </c>
      <c r="N77" s="31" t="e">
        <f t="shared" si="2"/>
        <v>#DIV/0!</v>
      </c>
    </row>
    <row r="78" spans="1:14" x14ac:dyDescent="0.25">
      <c r="A78" s="25"/>
      <c r="B78" s="25"/>
      <c r="C78" s="25"/>
      <c r="D78" s="25"/>
      <c r="E78" s="26"/>
      <c r="F78" s="27" t="e">
        <f t="shared" si="3"/>
        <v>#DIV/0!</v>
      </c>
      <c r="G78" s="28" t="e">
        <f t="shared" si="4"/>
        <v>#DIV/0!</v>
      </c>
      <c r="H78" s="33"/>
      <c r="I78" s="30">
        <f>VLOOKUP($B$9,$K$7:M$9,3,FALSE)</f>
        <v>14.2</v>
      </c>
      <c r="J78" s="31">
        <f t="shared" si="5"/>
        <v>14.2</v>
      </c>
      <c r="K78" s="31" t="e">
        <f t="shared" si="0"/>
        <v>#DIV/0!</v>
      </c>
      <c r="L78" s="27">
        <f t="shared" si="6"/>
        <v>0</v>
      </c>
      <c r="M78" s="31" t="e">
        <f t="shared" si="1"/>
        <v>#DIV/0!</v>
      </c>
      <c r="N78" s="31" t="e">
        <f t="shared" si="2"/>
        <v>#DIV/0!</v>
      </c>
    </row>
    <row r="79" spans="1:14" x14ac:dyDescent="0.25">
      <c r="A79" s="25"/>
      <c r="B79" s="25"/>
      <c r="C79" s="25"/>
      <c r="D79" s="25"/>
      <c r="E79" s="26"/>
      <c r="F79" s="27" t="e">
        <f t="shared" si="3"/>
        <v>#DIV/0!</v>
      </c>
      <c r="G79" s="28" t="e">
        <f t="shared" si="4"/>
        <v>#DIV/0!</v>
      </c>
      <c r="H79" s="33"/>
      <c r="I79" s="30">
        <f>VLOOKUP($B$9,$K$7:M$9,3,FALSE)</f>
        <v>14.2</v>
      </c>
      <c r="J79" s="31">
        <f t="shared" si="5"/>
        <v>14.2</v>
      </c>
      <c r="K79" s="31" t="e">
        <f t="shared" si="0"/>
        <v>#DIV/0!</v>
      </c>
      <c r="L79" s="27">
        <f t="shared" si="6"/>
        <v>0</v>
      </c>
      <c r="M79" s="31" t="e">
        <f t="shared" si="1"/>
        <v>#DIV/0!</v>
      </c>
      <c r="N79" s="31" t="e">
        <f t="shared" si="2"/>
        <v>#DIV/0!</v>
      </c>
    </row>
    <row r="80" spans="1:14" x14ac:dyDescent="0.25">
      <c r="A80" s="25"/>
      <c r="B80" s="25"/>
      <c r="C80" s="25"/>
      <c r="D80" s="25"/>
      <c r="E80" s="26"/>
      <c r="F80" s="27" t="e">
        <f t="shared" si="3"/>
        <v>#DIV/0!</v>
      </c>
      <c r="G80" s="28" t="e">
        <f t="shared" si="4"/>
        <v>#DIV/0!</v>
      </c>
      <c r="H80" s="33"/>
      <c r="I80" s="30">
        <f>VLOOKUP($B$9,$K$7:M$9,3,FALSE)</f>
        <v>14.2</v>
      </c>
      <c r="J80" s="31">
        <f t="shared" si="5"/>
        <v>14.2</v>
      </c>
      <c r="K80" s="31" t="e">
        <f t="shared" si="0"/>
        <v>#DIV/0!</v>
      </c>
      <c r="L80" s="27">
        <f t="shared" si="6"/>
        <v>0</v>
      </c>
      <c r="M80" s="31" t="e">
        <f t="shared" si="1"/>
        <v>#DIV/0!</v>
      </c>
      <c r="N80" s="31" t="e">
        <f t="shared" si="2"/>
        <v>#DIV/0!</v>
      </c>
    </row>
    <row r="81" spans="1:14" x14ac:dyDescent="0.25">
      <c r="A81" s="25"/>
      <c r="B81" s="25"/>
      <c r="C81" s="25"/>
      <c r="D81" s="25"/>
      <c r="E81" s="26"/>
      <c r="F81" s="27" t="e">
        <f t="shared" si="3"/>
        <v>#DIV/0!</v>
      </c>
      <c r="G81" s="28" t="e">
        <f t="shared" si="4"/>
        <v>#DIV/0!</v>
      </c>
      <c r="H81" s="33"/>
      <c r="I81" s="30">
        <f>VLOOKUP($B$9,$K$7:M$9,3,FALSE)</f>
        <v>14.2</v>
      </c>
      <c r="J81" s="31">
        <f t="shared" si="5"/>
        <v>14.2</v>
      </c>
      <c r="K81" s="31" t="e">
        <f t="shared" si="0"/>
        <v>#DIV/0!</v>
      </c>
      <c r="L81" s="27">
        <f t="shared" si="6"/>
        <v>0</v>
      </c>
      <c r="M81" s="31" t="e">
        <f t="shared" si="1"/>
        <v>#DIV/0!</v>
      </c>
      <c r="N81" s="31" t="e">
        <f t="shared" si="2"/>
        <v>#DIV/0!</v>
      </c>
    </row>
    <row r="82" spans="1:14" x14ac:dyDescent="0.25">
      <c r="A82" s="25"/>
      <c r="B82" s="25"/>
      <c r="C82" s="25"/>
      <c r="D82" s="25"/>
      <c r="E82" s="26"/>
      <c r="F82" s="27" t="e">
        <f t="shared" si="3"/>
        <v>#DIV/0!</v>
      </c>
      <c r="G82" s="28" t="e">
        <f t="shared" si="4"/>
        <v>#DIV/0!</v>
      </c>
      <c r="H82" s="33"/>
      <c r="I82" s="30">
        <f>VLOOKUP($B$9,$K$7:M$9,3,FALSE)</f>
        <v>14.2</v>
      </c>
      <c r="J82" s="31">
        <f t="shared" si="5"/>
        <v>14.2</v>
      </c>
      <c r="K82" s="31" t="e">
        <f t="shared" si="0"/>
        <v>#DIV/0!</v>
      </c>
      <c r="L82" s="27">
        <f t="shared" si="6"/>
        <v>0</v>
      </c>
      <c r="M82" s="31" t="e">
        <f t="shared" si="1"/>
        <v>#DIV/0!</v>
      </c>
      <c r="N82" s="31" t="e">
        <f t="shared" si="2"/>
        <v>#DIV/0!</v>
      </c>
    </row>
    <row r="83" spans="1:14" x14ac:dyDescent="0.25">
      <c r="A83" s="25"/>
      <c r="B83" s="25"/>
      <c r="C83" s="25"/>
      <c r="D83" s="25"/>
      <c r="E83" s="26"/>
      <c r="F83" s="27" t="e">
        <f t="shared" si="3"/>
        <v>#DIV/0!</v>
      </c>
      <c r="G83" s="28" t="e">
        <f t="shared" si="4"/>
        <v>#DIV/0!</v>
      </c>
      <c r="H83" s="33"/>
      <c r="I83" s="30">
        <f>VLOOKUP($B$9,$K$7:M$9,3,FALSE)</f>
        <v>14.2</v>
      </c>
      <c r="J83" s="31">
        <f t="shared" si="5"/>
        <v>14.2</v>
      </c>
      <c r="K83" s="31" t="e">
        <f t="shared" si="0"/>
        <v>#DIV/0!</v>
      </c>
      <c r="L83" s="27">
        <f t="shared" si="6"/>
        <v>0</v>
      </c>
      <c r="M83" s="31" t="e">
        <f t="shared" si="1"/>
        <v>#DIV/0!</v>
      </c>
      <c r="N83" s="31" t="e">
        <f t="shared" si="2"/>
        <v>#DIV/0!</v>
      </c>
    </row>
    <row r="84" spans="1:14" x14ac:dyDescent="0.25">
      <c r="A84" s="25"/>
      <c r="B84" s="25"/>
      <c r="C84" s="25"/>
      <c r="D84" s="25"/>
      <c r="E84" s="26"/>
      <c r="F84" s="27" t="e">
        <f t="shared" si="3"/>
        <v>#DIV/0!</v>
      </c>
      <c r="G84" s="28" t="e">
        <f t="shared" si="4"/>
        <v>#DIV/0!</v>
      </c>
      <c r="H84" s="33"/>
      <c r="I84" s="30">
        <f>VLOOKUP($B$9,$K$7:M$9,3,FALSE)</f>
        <v>14.2</v>
      </c>
      <c r="J84" s="31">
        <f t="shared" si="5"/>
        <v>14.2</v>
      </c>
      <c r="K84" s="31" t="e">
        <f t="shared" si="0"/>
        <v>#DIV/0!</v>
      </c>
      <c r="L84" s="27">
        <f t="shared" si="6"/>
        <v>0</v>
      </c>
      <c r="M84" s="31" t="e">
        <f t="shared" si="1"/>
        <v>#DIV/0!</v>
      </c>
      <c r="N84" s="31" t="e">
        <f t="shared" si="2"/>
        <v>#DIV/0!</v>
      </c>
    </row>
    <row r="85" spans="1:14" x14ac:dyDescent="0.25">
      <c r="A85" s="25"/>
      <c r="B85" s="25"/>
      <c r="C85" s="25"/>
      <c r="D85" s="25"/>
      <c r="E85" s="26"/>
      <c r="F85" s="27" t="e">
        <f t="shared" si="3"/>
        <v>#DIV/0!</v>
      </c>
      <c r="G85" s="28" t="e">
        <f t="shared" si="4"/>
        <v>#DIV/0!</v>
      </c>
      <c r="H85" s="33"/>
      <c r="I85" s="30">
        <f>VLOOKUP($B$9,$K$7:M$9,3,FALSE)</f>
        <v>14.2</v>
      </c>
      <c r="J85" s="31">
        <f t="shared" si="5"/>
        <v>14.2</v>
      </c>
      <c r="K85" s="31" t="e">
        <f t="shared" si="0"/>
        <v>#DIV/0!</v>
      </c>
      <c r="L85" s="27">
        <f t="shared" si="6"/>
        <v>0</v>
      </c>
      <c r="M85" s="31" t="e">
        <f t="shared" si="1"/>
        <v>#DIV/0!</v>
      </c>
      <c r="N85" s="31" t="e">
        <f t="shared" si="2"/>
        <v>#DIV/0!</v>
      </c>
    </row>
    <row r="86" spans="1:14" x14ac:dyDescent="0.25">
      <c r="A86" s="25"/>
      <c r="B86" s="25"/>
      <c r="C86" s="25"/>
      <c r="D86" s="25"/>
      <c r="E86" s="26"/>
      <c r="F86" s="27" t="e">
        <f t="shared" si="3"/>
        <v>#DIV/0!</v>
      </c>
      <c r="G86" s="28" t="e">
        <f t="shared" si="4"/>
        <v>#DIV/0!</v>
      </c>
      <c r="H86" s="33"/>
      <c r="I86" s="30">
        <f>VLOOKUP($B$9,$K$7:M$9,3,FALSE)</f>
        <v>14.2</v>
      </c>
      <c r="J86" s="31">
        <f t="shared" si="5"/>
        <v>14.2</v>
      </c>
      <c r="K86" s="31" t="e">
        <f t="shared" si="0"/>
        <v>#DIV/0!</v>
      </c>
      <c r="L86" s="27">
        <f t="shared" si="6"/>
        <v>0</v>
      </c>
      <c r="M86" s="31" t="e">
        <f t="shared" si="1"/>
        <v>#DIV/0!</v>
      </c>
      <c r="N86" s="31" t="e">
        <f t="shared" si="2"/>
        <v>#DIV/0!</v>
      </c>
    </row>
    <row r="87" spans="1:14" x14ac:dyDescent="0.25">
      <c r="A87" s="25"/>
      <c r="B87" s="25"/>
      <c r="C87" s="25"/>
      <c r="D87" s="25"/>
      <c r="E87" s="26"/>
      <c r="F87" s="27" t="e">
        <f t="shared" si="3"/>
        <v>#DIV/0!</v>
      </c>
      <c r="G87" s="28" t="e">
        <f t="shared" si="4"/>
        <v>#DIV/0!</v>
      </c>
      <c r="H87" s="33"/>
      <c r="I87" s="30">
        <f>VLOOKUP($B$9,$K$7:M$9,3,FALSE)</f>
        <v>14.2</v>
      </c>
      <c r="J87" s="31">
        <f t="shared" si="5"/>
        <v>14.2</v>
      </c>
      <c r="K87" s="31" t="e">
        <f t="shared" si="0"/>
        <v>#DIV/0!</v>
      </c>
      <c r="L87" s="27">
        <f t="shared" si="6"/>
        <v>0</v>
      </c>
      <c r="M87" s="31" t="e">
        <f t="shared" si="1"/>
        <v>#DIV/0!</v>
      </c>
      <c r="N87" s="31" t="e">
        <f t="shared" si="2"/>
        <v>#DIV/0!</v>
      </c>
    </row>
    <row r="88" spans="1:14" x14ac:dyDescent="0.25">
      <c r="A88" s="25"/>
      <c r="B88" s="25"/>
      <c r="C88" s="25"/>
      <c r="D88" s="25"/>
      <c r="E88" s="26"/>
      <c r="F88" s="27" t="e">
        <f t="shared" si="3"/>
        <v>#DIV/0!</v>
      </c>
      <c r="G88" s="28" t="e">
        <f t="shared" si="4"/>
        <v>#DIV/0!</v>
      </c>
      <c r="H88" s="33"/>
      <c r="I88" s="30">
        <f>VLOOKUP($B$9,$K$7:M$9,3,FALSE)</f>
        <v>14.2</v>
      </c>
      <c r="J88" s="31">
        <f t="shared" si="5"/>
        <v>14.2</v>
      </c>
      <c r="K88" s="31" t="e">
        <f t="shared" si="0"/>
        <v>#DIV/0!</v>
      </c>
      <c r="L88" s="27">
        <f t="shared" si="6"/>
        <v>0</v>
      </c>
      <c r="M88" s="31" t="e">
        <f t="shared" si="1"/>
        <v>#DIV/0!</v>
      </c>
      <c r="N88" s="31" t="e">
        <f t="shared" si="2"/>
        <v>#DIV/0!</v>
      </c>
    </row>
    <row r="89" spans="1:14" x14ac:dyDescent="0.25">
      <c r="A89" s="4"/>
      <c r="B89" s="4"/>
      <c r="E89" s="34"/>
      <c r="F89" s="35"/>
      <c r="G89" s="34"/>
      <c r="H89" s="34"/>
      <c r="I89" s="34"/>
      <c r="J89" s="36"/>
      <c r="K89" s="36"/>
      <c r="L89" s="35"/>
      <c r="M89" s="36"/>
      <c r="N89" s="36"/>
    </row>
    <row r="90" spans="1:14" ht="68.25" customHeight="1" x14ac:dyDescent="0.25">
      <c r="E90" s="37" t="s">
        <v>43</v>
      </c>
      <c r="F90" s="38"/>
      <c r="G90" s="37" t="s">
        <v>37</v>
      </c>
      <c r="H90" s="38"/>
      <c r="I90" s="38"/>
      <c r="J90" s="38"/>
      <c r="K90" s="37" t="s">
        <v>44</v>
      </c>
      <c r="L90" s="37" t="s">
        <v>45</v>
      </c>
      <c r="M90" s="37" t="s">
        <v>41</v>
      </c>
      <c r="N90" s="37" t="s">
        <v>42</v>
      </c>
    </row>
    <row r="91" spans="1:14" x14ac:dyDescent="0.25">
      <c r="A91" s="39" t="s">
        <v>46</v>
      </c>
      <c r="B91" s="39"/>
      <c r="C91" s="39"/>
      <c r="D91" s="39"/>
      <c r="E91" s="40">
        <f>SUM(E38:E88)</f>
        <v>0</v>
      </c>
      <c r="F91" s="39"/>
      <c r="G91" s="40" t="e">
        <f>SUM(G38:G88)</f>
        <v>#DIV/0!</v>
      </c>
      <c r="H91" s="40"/>
      <c r="I91" s="40"/>
      <c r="J91" s="39"/>
      <c r="K91" s="41" t="e">
        <f>SUM(K38:K88)</f>
        <v>#DIV/0!</v>
      </c>
      <c r="L91" s="42">
        <f>+L87</f>
        <v>0</v>
      </c>
      <c r="M91" s="41" t="e">
        <f>SUM(M38:M88)</f>
        <v>#DIV/0!</v>
      </c>
      <c r="N91" s="41" t="e">
        <f>SUM(N38:N88)</f>
        <v>#DIV/0!</v>
      </c>
    </row>
    <row r="92" spans="1:14" ht="15.75" thickBot="1" x14ac:dyDescent="0.3"/>
    <row r="93" spans="1:14" ht="15.75" thickBot="1" x14ac:dyDescent="0.3">
      <c r="A93" s="43" t="s">
        <v>47</v>
      </c>
      <c r="B93" s="44"/>
      <c r="C93" s="45" t="e">
        <f>+N91/D24</f>
        <v>#DIV/0!</v>
      </c>
      <c r="D93" s="46" t="s">
        <v>48</v>
      </c>
      <c r="E93" s="3" t="s">
        <v>49</v>
      </c>
    </row>
    <row r="94" spans="1:14" x14ac:dyDescent="0.25">
      <c r="D94" s="47"/>
    </row>
  </sheetData>
  <mergeCells count="19">
    <mergeCell ref="G16:K16"/>
    <mergeCell ref="A1:G1"/>
    <mergeCell ref="A3:J3"/>
    <mergeCell ref="K6:M6"/>
    <mergeCell ref="B7:G7"/>
    <mergeCell ref="K7:L7"/>
    <mergeCell ref="B8:D8"/>
    <mergeCell ref="B9:D9"/>
    <mergeCell ref="B10:D10"/>
    <mergeCell ref="G10:I10"/>
    <mergeCell ref="A11:P11"/>
    <mergeCell ref="A15:E15"/>
    <mergeCell ref="A28:P28"/>
    <mergeCell ref="A18:P18"/>
    <mergeCell ref="D23:E23"/>
    <mergeCell ref="D24:E24"/>
    <mergeCell ref="D25:E25"/>
    <mergeCell ref="D26:E26"/>
    <mergeCell ref="D27:E27"/>
  </mergeCells>
  <dataValidations count="5">
    <dataValidation type="list" allowBlank="1" showInputMessage="1" showErrorMessage="1" sqref="G15 D38:D89" xr:uid="{F3781584-ECDD-4638-88A9-8531603BEA83}">
      <formula1>"Yes, No"</formula1>
    </dataValidation>
    <dataValidation type="list" allowBlank="1" showInputMessage="1" showErrorMessage="1" promptTitle="County" prompt="Choose from drop down list" sqref="B9:D9" xr:uid="{AC5909A9-379E-4B47-8EC8-D8EAD9A64D99}">
      <formula1>K7:K9</formula1>
    </dataValidation>
    <dataValidation type="list" allowBlank="1" showInputMessage="1" showErrorMessage="1" sqref="C39:C88" xr:uid="{CE7CCF8E-34E5-4FAD-96F5-25D510508E14}">
      <formula1>"Full Time, Part Time"</formula1>
    </dataValidation>
    <dataValidation type="list" allowBlank="1" showInputMessage="1" showErrorMessage="1" sqref="G16:K16" xr:uid="{7705BE8D-2B8B-47F1-880C-1DF727B25268}">
      <formula1>"N/A, We are not impacted by the minimum wage increase, Other"</formula1>
    </dataValidation>
    <dataValidation type="list" allowBlank="1" showInputMessage="1" showErrorMessage="1" sqref="C38" xr:uid="{C64A14AA-C2AD-4586-95B1-EE28DF06AF63}">
      <formula1>", Full Time, Part Time"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2022</vt:lpstr>
      <vt:lpstr>Example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Rosenthal, Laura (DOH)</cp:lastModifiedBy>
  <dcterms:created xsi:type="dcterms:W3CDTF">2022-01-20T15:11:18Z</dcterms:created>
  <dcterms:modified xsi:type="dcterms:W3CDTF">2022-12-09T16:08:10Z</dcterms:modified>
</cp:coreProperties>
</file>